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28.02.2026 г\"/>
    </mc:Choice>
  </mc:AlternateContent>
  <bookViews>
    <workbookView xWindow="0" yWindow="0" windowWidth="28800" windowHeight="12210"/>
  </bookViews>
  <sheets>
    <sheet name="OTCHETagregirani pokazateli02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pokazateli0226'!$P:$Q,'OTCHETagregirani pokazateli0226'!$S:$T,'OTCHETagregirani pokazateli0226'!$V:$W,'OTCHETagregirani pokazateli0226'!$Y:$Z,'OTCHETagregirani pokazateli0226'!#REF!,'OTCHETagregirani pokazateli0226'!#REF!,'OTCHETagregirani pokazateli0226'!#REF!,'OTCHETagregirani pokazateli0226'!#REF!,'OTCHETagregirani pokazateli0226'!#REF!,'OTCHETagregirani pokazateli0226'!#REF!,'OTCHETagregirani pokazateli0226'!#REF!,'OTCHETagregirani pokazateli0226'!#REF!</definedName>
    <definedName name="Z_D568CAA1_2ECB_11D7_B07A_00010309AF38_.wvu.PrintArea" localSheetId="0" hidden="1">'OTCHETagregirani pokazateli0226'!$B$1:$N$114</definedName>
    <definedName name="Z_D568CAA1_2ECB_11D7_B07A_00010309AF38_.wvu.Rows" localSheetId="0" hidden="1">'OTCHETagregirani pokazateli0226'!$55:$55,'OTCHETagregirani pokazateli0226'!$62:$62,'OTCHETagregirani pokazateli0226'!#REF!,'OTCHETagregirani pokazateli0226'!#REF!</definedName>
    <definedName name="_xlnm.Print_Area" localSheetId="0">'OTCHETagregirani pokazateli0226'!$B$8:$O$113</definedName>
    <definedName name="_xlnm.Print_Titles" localSheetId="0">'OTCHETagregirani pokazateli0226'!$17:$20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J25" i="1" s="1"/>
  <c r="J22" i="1" s="1"/>
  <c r="E27" i="1"/>
  <c r="G27" i="1"/>
  <c r="H27" i="1"/>
  <c r="I27" i="1"/>
  <c r="J27" i="1"/>
  <c r="F27" i="1" s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E25" i="1" s="1"/>
  <c r="G31" i="1"/>
  <c r="F31" i="1" s="1"/>
  <c r="H31" i="1"/>
  <c r="I31" i="1"/>
  <c r="J31" i="1"/>
  <c r="E32" i="1"/>
  <c r="G32" i="1"/>
  <c r="H32" i="1"/>
  <c r="I32" i="1"/>
  <c r="J32" i="1"/>
  <c r="E33" i="1"/>
  <c r="G33" i="1"/>
  <c r="F33" i="1" s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F37" i="1" s="1"/>
  <c r="J37" i="1"/>
  <c r="K38" i="1"/>
  <c r="L38" i="1"/>
  <c r="M38" i="1"/>
  <c r="J39" i="1"/>
  <c r="E40" i="1"/>
  <c r="F40" i="1"/>
  <c r="G40" i="1"/>
  <c r="G39" i="1" s="1"/>
  <c r="H40" i="1"/>
  <c r="I40" i="1"/>
  <c r="J40" i="1"/>
  <c r="E41" i="1"/>
  <c r="E39" i="1" s="1"/>
  <c r="G41" i="1"/>
  <c r="H41" i="1"/>
  <c r="F41" i="1" s="1"/>
  <c r="I41" i="1"/>
  <c r="J41" i="1"/>
  <c r="E42" i="1"/>
  <c r="G42" i="1"/>
  <c r="H42" i="1"/>
  <c r="I42" i="1"/>
  <c r="J42" i="1"/>
  <c r="E43" i="1"/>
  <c r="G43" i="1"/>
  <c r="F43" i="1" s="1"/>
  <c r="H43" i="1"/>
  <c r="I43" i="1"/>
  <c r="J43" i="1"/>
  <c r="E44" i="1"/>
  <c r="G44" i="1"/>
  <c r="H44" i="1"/>
  <c r="F44" i="1" s="1"/>
  <c r="I44" i="1"/>
  <c r="J44" i="1"/>
  <c r="E45" i="1"/>
  <c r="G45" i="1"/>
  <c r="H45" i="1"/>
  <c r="F45" i="1" s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F52" i="1" s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F57" i="1" s="1"/>
  <c r="H57" i="1"/>
  <c r="I57" i="1"/>
  <c r="J57" i="1"/>
  <c r="J56" i="1" s="1"/>
  <c r="E58" i="1"/>
  <c r="G58" i="1"/>
  <c r="F58" i="1" s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F62" i="1" s="1"/>
  <c r="H62" i="1"/>
  <c r="I62" i="1"/>
  <c r="J62" i="1"/>
  <c r="E63" i="1"/>
  <c r="G63" i="1"/>
  <c r="H63" i="1"/>
  <c r="F63" i="1" s="1"/>
  <c r="I63" i="1"/>
  <c r="J63" i="1"/>
  <c r="F67" i="1"/>
  <c r="E69" i="1"/>
  <c r="G69" i="1"/>
  <c r="H69" i="1"/>
  <c r="I69" i="1"/>
  <c r="I68" i="1" s="1"/>
  <c r="J69" i="1"/>
  <c r="K69" i="1"/>
  <c r="K68" i="1" s="1"/>
  <c r="K66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F71" i="1" s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F73" i="1" s="1"/>
  <c r="H73" i="1"/>
  <c r="I73" i="1"/>
  <c r="J73" i="1"/>
  <c r="K73" i="1"/>
  <c r="L73" i="1"/>
  <c r="M73" i="1"/>
  <c r="E74" i="1"/>
  <c r="F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F76" i="1" s="1"/>
  <c r="J76" i="1"/>
  <c r="K76" i="1"/>
  <c r="L76" i="1"/>
  <c r="M76" i="1"/>
  <c r="H77" i="1"/>
  <c r="K77" i="1"/>
  <c r="L77" i="1"/>
  <c r="M77" i="1"/>
  <c r="E78" i="1"/>
  <c r="G78" i="1"/>
  <c r="H78" i="1"/>
  <c r="I78" i="1"/>
  <c r="J78" i="1"/>
  <c r="J77" i="1" s="1"/>
  <c r="E79" i="1"/>
  <c r="G79" i="1"/>
  <c r="H79" i="1"/>
  <c r="I79" i="1"/>
  <c r="F79" i="1" s="1"/>
  <c r="J79" i="1"/>
  <c r="E80" i="1"/>
  <c r="F80" i="1"/>
  <c r="G80" i="1"/>
  <c r="H80" i="1"/>
  <c r="I80" i="1"/>
  <c r="J80" i="1"/>
  <c r="F81" i="1"/>
  <c r="E82" i="1"/>
  <c r="G82" i="1"/>
  <c r="F82" i="1" s="1"/>
  <c r="H82" i="1"/>
  <c r="I82" i="1"/>
  <c r="J82" i="1"/>
  <c r="E83" i="1"/>
  <c r="G83" i="1"/>
  <c r="H83" i="1"/>
  <c r="F83" i="1" s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F87" i="1"/>
  <c r="G87" i="1"/>
  <c r="H87" i="1"/>
  <c r="I87" i="1"/>
  <c r="J87" i="1"/>
  <c r="E88" i="1"/>
  <c r="G88" i="1"/>
  <c r="H88" i="1"/>
  <c r="I88" i="1"/>
  <c r="I86" i="1" s="1"/>
  <c r="J88" i="1"/>
  <c r="J86" i="1" s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F91" i="1" s="1"/>
  <c r="I91" i="1"/>
  <c r="J91" i="1"/>
  <c r="E92" i="1"/>
  <c r="G92" i="1"/>
  <c r="H92" i="1"/>
  <c r="I92" i="1"/>
  <c r="J92" i="1"/>
  <c r="E93" i="1"/>
  <c r="G93" i="1"/>
  <c r="F93" i="1" s="1"/>
  <c r="H93" i="1"/>
  <c r="I93" i="1"/>
  <c r="J93" i="1"/>
  <c r="E94" i="1"/>
  <c r="G94" i="1"/>
  <c r="H94" i="1"/>
  <c r="I94" i="1"/>
  <c r="J94" i="1"/>
  <c r="E95" i="1"/>
  <c r="G95" i="1"/>
  <c r="F95" i="1" s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F72" i="1" l="1"/>
  <c r="E38" i="1"/>
  <c r="F39" i="1"/>
  <c r="F88" i="1"/>
  <c r="F86" i="1" s="1"/>
  <c r="G77" i="1"/>
  <c r="F70" i="1"/>
  <c r="G68" i="1"/>
  <c r="F47" i="1"/>
  <c r="F26" i="1"/>
  <c r="I77" i="1"/>
  <c r="E68" i="1"/>
  <c r="E66" i="1" s="1"/>
  <c r="E22" i="1"/>
  <c r="F84" i="1"/>
  <c r="F60" i="1"/>
  <c r="H56" i="1"/>
  <c r="F51" i="1"/>
  <c r="F32" i="1"/>
  <c r="F29" i="1"/>
  <c r="F23" i="1"/>
  <c r="F59" i="1"/>
  <c r="F92" i="1"/>
  <c r="F89" i="1"/>
  <c r="F85" i="1"/>
  <c r="L66" i="1"/>
  <c r="F42" i="1"/>
  <c r="F30" i="1"/>
  <c r="F94" i="1"/>
  <c r="H68" i="1"/>
  <c r="H66" i="1" s="1"/>
  <c r="F50" i="1"/>
  <c r="F38" i="1" s="1"/>
  <c r="F90" i="1"/>
  <c r="H86" i="1"/>
  <c r="E77" i="1"/>
  <c r="I56" i="1"/>
  <c r="F55" i="1"/>
  <c r="I39" i="1"/>
  <c r="I38" i="1" s="1"/>
  <c r="M64" i="1"/>
  <c r="M65" i="1" s="1"/>
  <c r="F54" i="1"/>
  <c r="J38" i="1"/>
  <c r="J64" i="1" s="1"/>
  <c r="H25" i="1"/>
  <c r="H22" i="1" s="1"/>
  <c r="H64" i="1" s="1"/>
  <c r="F75" i="1"/>
  <c r="J68" i="1"/>
  <c r="E56" i="1"/>
  <c r="F46" i="1"/>
  <c r="H39" i="1"/>
  <c r="H38" i="1" s="1"/>
  <c r="L64" i="1"/>
  <c r="L65" i="1" s="1"/>
  <c r="G38" i="1"/>
  <c r="K64" i="1"/>
  <c r="K65" i="1" s="1"/>
  <c r="M66" i="1"/>
  <c r="F25" i="1"/>
  <c r="E64" i="1"/>
  <c r="I66" i="1"/>
  <c r="F22" i="1"/>
  <c r="J66" i="1"/>
  <c r="F56" i="1"/>
  <c r="F78" i="1"/>
  <c r="F77" i="1" s="1"/>
  <c r="I25" i="1"/>
  <c r="I22" i="1"/>
  <c r="I64" i="1" s="1"/>
  <c r="F69" i="1"/>
  <c r="F68" i="1" s="1"/>
  <c r="G25" i="1"/>
  <c r="G22" i="1" s="1"/>
  <c r="G86" i="1"/>
  <c r="G56" i="1"/>
  <c r="F64" i="1" l="1"/>
  <c r="G66" i="1"/>
  <c r="G64" i="1"/>
  <c r="J105" i="1"/>
  <c r="G105" i="1"/>
  <c r="G65" i="1"/>
  <c r="F65" i="1"/>
  <c r="F105" i="1"/>
  <c r="I105" i="1"/>
  <c r="I65" i="1"/>
  <c r="J65" i="1"/>
  <c r="E65" i="1"/>
  <c r="E105" i="1"/>
  <c r="F66" i="1"/>
  <c r="H105" i="1"/>
  <c r="H65" i="1"/>
  <c r="B105" i="1" l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<sst xmlns="http://schemas.openxmlformats.org/spreadsheetml/2006/main" count="247" uniqueCount="175">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</sst>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a\AppData\Local\Microsoft\Windows\INetCache\Content.Outlook\EO60YKLF\06_RIOSV_Vratsa_B1_2026_02_19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46081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0</v>
          </cell>
          <cell r="G90">
            <v>2869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257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-256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57804</v>
          </cell>
          <cell r="H187">
            <v>0</v>
          </cell>
          <cell r="I187">
            <v>0</v>
          </cell>
          <cell r="J187">
            <v>7355</v>
          </cell>
        </row>
        <row r="190">
          <cell r="E190">
            <v>0</v>
          </cell>
          <cell r="G190">
            <v>753</v>
          </cell>
          <cell r="H190">
            <v>0</v>
          </cell>
          <cell r="I190">
            <v>0</v>
          </cell>
          <cell r="J190">
            <v>86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19887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5848</v>
          </cell>
          <cell r="H205">
            <v>0</v>
          </cell>
          <cell r="I205">
            <v>23</v>
          </cell>
          <cell r="J205">
            <v>0</v>
          </cell>
        </row>
        <row r="223">
          <cell r="E223">
            <v>0</v>
          </cell>
          <cell r="G223">
            <v>99</v>
          </cell>
          <cell r="H223">
            <v>0</v>
          </cell>
          <cell r="I223">
            <v>50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-3926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64579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27328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798</v>
          </cell>
          <cell r="H527">
            <v>0</v>
          </cell>
          <cell r="I527">
            <v>0</v>
          </cell>
          <cell r="J527">
            <v>256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-73</v>
          </cell>
          <cell r="H594">
            <v>0</v>
          </cell>
          <cell r="I594">
            <v>73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46086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79" zoomScale="75" zoomScaleNormal="75" workbookViewId="0">
      <selection activeCell="X120" sqref="X120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               ОТЧЕТ ЗА КАСОВОТО ИЗПЪЛНЕНИЕ НА БЮДЖЕТА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46081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0</v>
      </c>
      <c r="F15" s="417" t="str">
        <f>[1]OTCHET!F15</f>
        <v>БЮДЖЕТ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2870</v>
      </c>
      <c r="G22" s="356">
        <f t="shared" si="0"/>
        <v>3126</v>
      </c>
      <c r="H22" s="355">
        <f t="shared" si="0"/>
        <v>0</v>
      </c>
      <c r="I22" s="355">
        <f t="shared" si="0"/>
        <v>0</v>
      </c>
      <c r="J22" s="354">
        <f t="shared" si="0"/>
        <v>-256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2870</v>
      </c>
      <c r="G25" s="342">
        <f t="shared" si="1"/>
        <v>3126</v>
      </c>
      <c r="H25" s="341">
        <f t="shared" si="1"/>
        <v>0</v>
      </c>
      <c r="I25" s="341">
        <f t="shared" si="1"/>
        <v>0</v>
      </c>
      <c r="J25" s="340">
        <f t="shared" si="1"/>
        <v>-256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2869</v>
      </c>
      <c r="G30" s="230">
        <f>[1]OTCHET!G90+[1]OTCHET!G93+[1]OTCHET!G94</f>
        <v>2869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257</v>
      </c>
      <c r="G31" s="82">
        <f>[1]OTCHET!G106</f>
        <v>257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-256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-256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91905</v>
      </c>
      <c r="G38" s="276">
        <f t="shared" si="3"/>
        <v>64504</v>
      </c>
      <c r="H38" s="275">
        <f t="shared" si="3"/>
        <v>0</v>
      </c>
      <c r="I38" s="275">
        <f t="shared" si="3"/>
        <v>73</v>
      </c>
      <c r="J38" s="274">
        <f t="shared" si="3"/>
        <v>27328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85885</v>
      </c>
      <c r="G39" s="268">
        <f t="shared" si="4"/>
        <v>58557</v>
      </c>
      <c r="H39" s="267">
        <f t="shared" si="4"/>
        <v>0</v>
      </c>
      <c r="I39" s="267">
        <f t="shared" si="4"/>
        <v>0</v>
      </c>
      <c r="J39" s="266">
        <f t="shared" si="4"/>
        <v>27328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65159</v>
      </c>
      <c r="G40" s="260">
        <f>[1]OTCHET!G187</f>
        <v>57804</v>
      </c>
      <c r="H40" s="259">
        <f>[1]OTCHET!H187</f>
        <v>0</v>
      </c>
      <c r="I40" s="259">
        <f>[1]OTCHET!I187</f>
        <v>0</v>
      </c>
      <c r="J40" s="258">
        <f>[1]OTCHET!J187</f>
        <v>7355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839</v>
      </c>
      <c r="G41" s="252">
        <f>[1]OTCHET!G190</f>
        <v>753</v>
      </c>
      <c r="H41" s="251">
        <f>[1]OTCHET!H190</f>
        <v>0</v>
      </c>
      <c r="I41" s="251">
        <f>[1]OTCHET!I190</f>
        <v>0</v>
      </c>
      <c r="J41" s="250">
        <f>[1]OTCHET!J190</f>
        <v>86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19887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19887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6020</v>
      </c>
      <c r="G43" s="241">
        <f>+[1]OTCHET!G205+[1]OTCHET!G223+[1]OTCHET!G274</f>
        <v>5947</v>
      </c>
      <c r="H43" s="240">
        <f>+[1]OTCHET!H205+[1]OTCHET!H223+[1]OTCHET!H274</f>
        <v>0</v>
      </c>
      <c r="I43" s="240">
        <f>+[1]OTCHET!I205+[1]OTCHET!I223+[1]OTCHET!I274</f>
        <v>73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87981</v>
      </c>
      <c r="G56" s="196">
        <f t="shared" si="6"/>
        <v>60653</v>
      </c>
      <c r="H56" s="195">
        <f t="shared" si="6"/>
        <v>0</v>
      </c>
      <c r="I56" s="194">
        <f t="shared" si="6"/>
        <v>0</v>
      </c>
      <c r="J56" s="193">
        <f t="shared" si="6"/>
        <v>27328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60653</v>
      </c>
      <c r="G58" s="91">
        <f>+[1]OTCHET!G386+[1]OTCHET!G394+[1]OTCHET!G399+[1]OTCHET!G402+[1]OTCHET!G405+[1]OTCHET!G408+[1]OTCHET!G409+[1]OTCHET!G412+[1]OTCHET!G425+[1]OTCHET!G426+[1]OTCHET!G427+[1]OTCHET!G428+[1]OTCHET!G429</f>
        <v>60653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27328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27328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-1054</v>
      </c>
      <c r="G64" s="160">
        <f t="shared" si="8"/>
        <v>-725</v>
      </c>
      <c r="H64" s="159">
        <f t="shared" si="8"/>
        <v>0</v>
      </c>
      <c r="I64" s="159">
        <f t="shared" si="8"/>
        <v>-73</v>
      </c>
      <c r="J64" s="158">
        <f t="shared" si="8"/>
        <v>-256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1054</v>
      </c>
      <c r="G66" s="146">
        <f t="shared" si="10"/>
        <v>725</v>
      </c>
      <c r="H66" s="145">
        <f t="shared" si="10"/>
        <v>0</v>
      </c>
      <c r="I66" s="145">
        <f t="shared" si="10"/>
        <v>73</v>
      </c>
      <c r="J66" s="144">
        <f t="shared" si="10"/>
        <v>256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1054</v>
      </c>
      <c r="G86" s="119">
        <f t="shared" si="15"/>
        <v>798</v>
      </c>
      <c r="H86" s="118">
        <f t="shared" si="15"/>
        <v>0</v>
      </c>
      <c r="I86" s="118">
        <f t="shared" si="15"/>
        <v>0</v>
      </c>
      <c r="J86" s="117">
        <f t="shared" si="15"/>
        <v>256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1054</v>
      </c>
      <c r="G88" s="105">
        <f>+[1]OTCHET!G524+[1]OTCHET!G527+[1]OTCHET!G547</f>
        <v>798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256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-73</v>
      </c>
      <c r="H95" s="74">
        <f>[1]OTCHET!H594</f>
        <v>0</v>
      </c>
      <c r="I95" s="74">
        <f>[1]OTCHET!I594</f>
        <v>73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46086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pokazateli0226</vt:lpstr>
      <vt:lpstr>'OTCHETagregirani pokazateli0226'!Област_печат</vt:lpstr>
      <vt:lpstr>'OTCHETagregirani pokazateli0226'!Печат_заглавия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2026-03-16T12:33:33Z</dcterms:created>
  <dcterms:modified xsi:type="dcterms:W3CDTF">2026-03-16T12:38:50Z</dcterms:modified>
</cp:coreProperties>
</file>