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5\Месечен отчет агрегирани показатели 2025\Месечен отчет за касово изп.на бюджета към 30.06.2025 г\"/>
    </mc:Choice>
  </mc:AlternateContent>
  <bookViews>
    <workbookView xWindow="0" yWindow="0" windowWidth="28800" windowHeight="11430"/>
  </bookViews>
  <sheets>
    <sheet name="OTCHETagregirani pokazateli0625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SMETKA">[1]list!$A$2:$C$7</definedName>
    <definedName name="Z_D568CAA1_2ECB_11D7_B07A_00010309AF38_.wvu.Cols" localSheetId="0" hidden="1">'OTCHETagregirani pokazateli0625'!$P:$Q,'OTCHETagregirani pokazateli0625'!$S:$T,'OTCHETagregirani pokazateli0625'!$V:$W,'OTCHETagregirani pokazateli0625'!$Y:$Z,'OTCHETagregirani pokazateli0625'!#REF!,'OTCHETagregirani pokazateli0625'!#REF!,'OTCHETagregirani pokazateli0625'!#REF!,'OTCHETagregirani pokazateli0625'!#REF!,'OTCHETagregirani pokazateli0625'!#REF!,'OTCHETagregirani pokazateli0625'!#REF!,'OTCHETagregirani pokazateli0625'!#REF!,'OTCHETagregirani pokazateli0625'!#REF!</definedName>
    <definedName name="Z_D568CAA1_2ECB_11D7_B07A_00010309AF38_.wvu.PrintArea" localSheetId="0" hidden="1">'OTCHETagregirani pokazateli0625'!$B$1:$N$114</definedName>
    <definedName name="Z_D568CAA1_2ECB_11D7_B07A_00010309AF38_.wvu.Rows" localSheetId="0" hidden="1">'OTCHETagregirani pokazateli0625'!$55:$55,'OTCHETagregirani pokazateli0625'!$62:$62,'OTCHETagregirani pokazateli0625'!#REF!,'OTCHETagregirani pokazateli0625'!#REF!</definedName>
    <definedName name="_xlnm.Print_Area" localSheetId="0">'OTCHETagregirani pokazateli0625'!$B$8:$O$113</definedName>
    <definedName name="_xlnm.Print_Titles" localSheetId="0">'OTCHETagregirani pokazateli0625'!$17:$20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K25" i="1"/>
  <c r="K22" i="1" s="1"/>
  <c r="L25" i="1"/>
  <c r="L22" i="1" s="1"/>
  <c r="M25" i="1"/>
  <c r="M22" i="1" s="1"/>
  <c r="E26" i="1"/>
  <c r="G26" i="1"/>
  <c r="H26" i="1"/>
  <c r="I26" i="1"/>
  <c r="J26" i="1"/>
  <c r="E27" i="1"/>
  <c r="G27" i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I25" i="1" s="1"/>
  <c r="I22" i="1" s="1"/>
  <c r="I64" i="1" s="1"/>
  <c r="J32" i="1"/>
  <c r="E33" i="1"/>
  <c r="G33" i="1"/>
  <c r="H33" i="1"/>
  <c r="F33" i="1" s="1"/>
  <c r="I33" i="1"/>
  <c r="J33" i="1"/>
  <c r="F34" i="1"/>
  <c r="F35" i="1"/>
  <c r="E36" i="1"/>
  <c r="G36" i="1"/>
  <c r="H36" i="1"/>
  <c r="F36" i="1" s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H40" i="1"/>
  <c r="I40" i="1"/>
  <c r="I39" i="1" s="1"/>
  <c r="I38" i="1" s="1"/>
  <c r="J40" i="1"/>
  <c r="J39" i="1" s="1"/>
  <c r="J38" i="1" s="1"/>
  <c r="E41" i="1"/>
  <c r="F41" i="1"/>
  <c r="G41" i="1"/>
  <c r="H41" i="1"/>
  <c r="I41" i="1"/>
  <c r="J41" i="1"/>
  <c r="E42" i="1"/>
  <c r="G42" i="1"/>
  <c r="H42" i="1"/>
  <c r="I42" i="1"/>
  <c r="J42" i="1"/>
  <c r="E43" i="1"/>
  <c r="G43" i="1"/>
  <c r="H43" i="1"/>
  <c r="I43" i="1"/>
  <c r="J43" i="1"/>
  <c r="E44" i="1"/>
  <c r="G44" i="1"/>
  <c r="F44" i="1" s="1"/>
  <c r="H44" i="1"/>
  <c r="I44" i="1"/>
  <c r="J44" i="1"/>
  <c r="E45" i="1"/>
  <c r="G45" i="1"/>
  <c r="F45" i="1" s="1"/>
  <c r="H45" i="1"/>
  <c r="I45" i="1"/>
  <c r="J45" i="1"/>
  <c r="E46" i="1"/>
  <c r="G46" i="1"/>
  <c r="H46" i="1"/>
  <c r="I46" i="1"/>
  <c r="J46" i="1"/>
  <c r="E47" i="1"/>
  <c r="G47" i="1"/>
  <c r="F47" i="1" s="1"/>
  <c r="H47" i="1"/>
  <c r="I47" i="1"/>
  <c r="J47" i="1"/>
  <c r="E48" i="1"/>
  <c r="G48" i="1"/>
  <c r="H48" i="1"/>
  <c r="I48" i="1"/>
  <c r="J48" i="1"/>
  <c r="E49" i="1"/>
  <c r="G49" i="1"/>
  <c r="F49" i="1" s="1"/>
  <c r="H49" i="1"/>
  <c r="I49" i="1"/>
  <c r="J49" i="1"/>
  <c r="E50" i="1"/>
  <c r="G50" i="1"/>
  <c r="F50" i="1" s="1"/>
  <c r="H50" i="1"/>
  <c r="I50" i="1"/>
  <c r="J50" i="1"/>
  <c r="E51" i="1"/>
  <c r="G51" i="1"/>
  <c r="H51" i="1"/>
  <c r="I51" i="1"/>
  <c r="F51" i="1" s="1"/>
  <c r="J51" i="1"/>
  <c r="E52" i="1"/>
  <c r="G52" i="1"/>
  <c r="H52" i="1"/>
  <c r="I52" i="1"/>
  <c r="J52" i="1"/>
  <c r="E53" i="1"/>
  <c r="F53" i="1"/>
  <c r="G53" i="1"/>
  <c r="H53" i="1"/>
  <c r="I53" i="1"/>
  <c r="J53" i="1"/>
  <c r="E54" i="1"/>
  <c r="G54" i="1"/>
  <c r="H54" i="1"/>
  <c r="I54" i="1"/>
  <c r="J54" i="1"/>
  <c r="E55" i="1"/>
  <c r="G55" i="1"/>
  <c r="H55" i="1"/>
  <c r="I55" i="1"/>
  <c r="J55" i="1"/>
  <c r="K56" i="1"/>
  <c r="L56" i="1"/>
  <c r="M56" i="1"/>
  <c r="E57" i="1"/>
  <c r="G57" i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H60" i="1"/>
  <c r="I60" i="1"/>
  <c r="J60" i="1"/>
  <c r="F61" i="1"/>
  <c r="E62" i="1"/>
  <c r="G62" i="1"/>
  <c r="F62" i="1" s="1"/>
  <c r="H62" i="1"/>
  <c r="I62" i="1"/>
  <c r="J62" i="1"/>
  <c r="E63" i="1"/>
  <c r="G63" i="1"/>
  <c r="H63" i="1"/>
  <c r="I63" i="1"/>
  <c r="J63" i="1"/>
  <c r="F67" i="1"/>
  <c r="E69" i="1"/>
  <c r="G69" i="1"/>
  <c r="H69" i="1"/>
  <c r="H68" i="1" s="1"/>
  <c r="I69" i="1"/>
  <c r="J69" i="1"/>
  <c r="J68" i="1" s="1"/>
  <c r="K69" i="1"/>
  <c r="K68" i="1" s="1"/>
  <c r="L69" i="1"/>
  <c r="L68" i="1" s="1"/>
  <c r="M69" i="1"/>
  <c r="M68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K77" i="1"/>
  <c r="L77" i="1"/>
  <c r="M77" i="1"/>
  <c r="E78" i="1"/>
  <c r="G78" i="1"/>
  <c r="F78" i="1" s="1"/>
  <c r="H78" i="1"/>
  <c r="I78" i="1"/>
  <c r="J78" i="1"/>
  <c r="E79" i="1"/>
  <c r="E77" i="1" s="1"/>
  <c r="G79" i="1"/>
  <c r="H79" i="1"/>
  <c r="I79" i="1"/>
  <c r="J79" i="1"/>
  <c r="E80" i="1"/>
  <c r="G80" i="1"/>
  <c r="H80" i="1"/>
  <c r="I80" i="1"/>
  <c r="J80" i="1"/>
  <c r="F80" i="1" s="1"/>
  <c r="F81" i="1"/>
  <c r="E82" i="1"/>
  <c r="G82" i="1"/>
  <c r="H82" i="1"/>
  <c r="I82" i="1"/>
  <c r="J82" i="1"/>
  <c r="E83" i="1"/>
  <c r="G83" i="1"/>
  <c r="H83" i="1"/>
  <c r="I83" i="1"/>
  <c r="J83" i="1"/>
  <c r="E84" i="1"/>
  <c r="G84" i="1"/>
  <c r="H84" i="1"/>
  <c r="I84" i="1"/>
  <c r="J84" i="1"/>
  <c r="E85" i="1"/>
  <c r="G85" i="1"/>
  <c r="H85" i="1"/>
  <c r="I85" i="1"/>
  <c r="J85" i="1"/>
  <c r="K86" i="1"/>
  <c r="L86" i="1"/>
  <c r="M86" i="1"/>
  <c r="E87" i="1"/>
  <c r="G87" i="1"/>
  <c r="H87" i="1"/>
  <c r="I87" i="1"/>
  <c r="J87" i="1"/>
  <c r="E88" i="1"/>
  <c r="G88" i="1"/>
  <c r="H88" i="1"/>
  <c r="I88" i="1"/>
  <c r="I86" i="1" s="1"/>
  <c r="J88" i="1"/>
  <c r="E89" i="1"/>
  <c r="G89" i="1"/>
  <c r="H89" i="1"/>
  <c r="F89" i="1" s="1"/>
  <c r="I89" i="1"/>
  <c r="J89" i="1"/>
  <c r="E90" i="1"/>
  <c r="G90" i="1"/>
  <c r="H90" i="1"/>
  <c r="F90" i="1" s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F93" i="1" s="1"/>
  <c r="H93" i="1"/>
  <c r="I93" i="1"/>
  <c r="J93" i="1"/>
  <c r="E94" i="1"/>
  <c r="G94" i="1"/>
  <c r="H94" i="1"/>
  <c r="F94" i="1" s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I68" i="1" l="1"/>
  <c r="F73" i="1"/>
  <c r="F63" i="1"/>
  <c r="F48" i="1"/>
  <c r="F87" i="1"/>
  <c r="F84" i="1"/>
  <c r="I77" i="1"/>
  <c r="G77" i="1"/>
  <c r="G66" i="1" s="1"/>
  <c r="G68" i="1"/>
  <c r="F55" i="1"/>
  <c r="F40" i="1"/>
  <c r="F39" i="1" s="1"/>
  <c r="F38" i="1" s="1"/>
  <c r="G25" i="1"/>
  <c r="F88" i="1"/>
  <c r="F76" i="1"/>
  <c r="F95" i="1"/>
  <c r="F92" i="1"/>
  <c r="F85" i="1"/>
  <c r="E68" i="1"/>
  <c r="F60" i="1"/>
  <c r="H56" i="1"/>
  <c r="F46" i="1"/>
  <c r="F43" i="1"/>
  <c r="G39" i="1"/>
  <c r="G38" i="1" s="1"/>
  <c r="E25" i="1"/>
  <c r="E22" i="1" s="1"/>
  <c r="E64" i="1" s="1"/>
  <c r="F74" i="1"/>
  <c r="H86" i="1"/>
  <c r="F82" i="1"/>
  <c r="M66" i="1"/>
  <c r="M65" i="1" s="1"/>
  <c r="G56" i="1"/>
  <c r="F52" i="1"/>
  <c r="E39" i="1"/>
  <c r="E38" i="1" s="1"/>
  <c r="J25" i="1"/>
  <c r="J22" i="1" s="1"/>
  <c r="J64" i="1" s="1"/>
  <c r="F30" i="1"/>
  <c r="M64" i="1"/>
  <c r="F42" i="1"/>
  <c r="F75" i="1"/>
  <c r="F72" i="1"/>
  <c r="H25" i="1"/>
  <c r="G86" i="1"/>
  <c r="F83" i="1"/>
  <c r="L66" i="1"/>
  <c r="E56" i="1"/>
  <c r="F27" i="1"/>
  <c r="L64" i="1"/>
  <c r="L65" i="1" s="1"/>
  <c r="F91" i="1"/>
  <c r="J77" i="1"/>
  <c r="J66" i="1" s="1"/>
  <c r="F54" i="1"/>
  <c r="F96" i="1"/>
  <c r="E86" i="1"/>
  <c r="F79" i="1"/>
  <c r="K64" i="1"/>
  <c r="K66" i="1"/>
  <c r="K65" i="1" s="1"/>
  <c r="F86" i="1"/>
  <c r="E66" i="1"/>
  <c r="H22" i="1"/>
  <c r="H64" i="1" s="1"/>
  <c r="G22" i="1"/>
  <c r="G64" i="1" s="1"/>
  <c r="F77" i="1"/>
  <c r="H77" i="1"/>
  <c r="H66" i="1" s="1"/>
  <c r="F71" i="1"/>
  <c r="J86" i="1"/>
  <c r="F69" i="1"/>
  <c r="H39" i="1"/>
  <c r="H38" i="1" s="1"/>
  <c r="F26" i="1"/>
  <c r="F25" i="1" s="1"/>
  <c r="F23" i="1"/>
  <c r="F57" i="1"/>
  <c r="F56" i="1" s="1"/>
  <c r="F68" i="1" l="1"/>
  <c r="F22" i="1"/>
  <c r="F64" i="1" s="1"/>
  <c r="I66" i="1"/>
  <c r="H105" i="1"/>
  <c r="H65" i="1"/>
  <c r="E65" i="1"/>
  <c r="E105" i="1"/>
  <c r="G105" i="1"/>
  <c r="G65" i="1"/>
  <c r="F66" i="1"/>
  <c r="J105" i="1"/>
  <c r="J65" i="1"/>
  <c r="I105" i="1" l="1"/>
  <c r="I65" i="1"/>
  <c r="F65" i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<sst xmlns="http://schemas.openxmlformats.org/spreadsheetml/2006/main" count="247" uniqueCount="175">
  <si>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</si>
  <si>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</si>
  <si>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</si>
  <si>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</si>
  <si>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</si>
  <si>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</si>
  <si>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</si>
  <si>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</si>
  <si>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</si>
  <si>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</si>
  <si>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</si>
  <si>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</si>
  <si>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</si>
  <si>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</si>
  <si>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</si>
  <si>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</si>
  <si>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</si>
  <si>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</si>
  <si>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</si>
  <si>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</si>
  <si>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</si>
  <si>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</si>
  <si>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</si>
  <si>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</si>
  <si>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</si>
  <si>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</si>
  <si>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</si>
  <si>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</si>
  <si>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</si>
  <si>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</si>
  <si>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</si>
  <si>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</si>
  <si>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</si>
  <si>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</si>
  <si>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</si>
  <si>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</si>
  <si>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</si>
  <si>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</si>
  <si>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</si>
  <si>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</si>
  <si>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</si>
  <si>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</si>
  <si>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</si>
  <si>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</si>
  <si>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</si>
  <si>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</si>
  <si>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</si>
  <si>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</si>
  <si>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</si>
  <si>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</si>
  <si>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</si>
  <si>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</si>
  <si>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</si>
  <si>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</si>
  <si>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</si>
  <si>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</si>
  <si>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</si>
  <si>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</si>
  <si>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</si>
  <si>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</si>
  <si>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</si>
  <si>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</si>
  <si>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</si>
  <si>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</si>
  <si>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</si>
  <si>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</si>
  <si>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</si>
  <si>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</si>
  <si>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</si>
  <si>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</si>
  <si>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</si>
  <si>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</si>
  <si>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</si>
  <si>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</si>
  <si>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</si>
  <si>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</si>
  <si>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</si>
  <si>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</si>
  <si>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</si>
  <si>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</si>
  <si>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</si>
  <si>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</si>
  <si>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</si>
  <si>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</si>
  <si>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</si>
  <si>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</si>
  <si>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</si>
  <si>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</si>
  <si>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</si>
  <si>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</si>
  <si>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</si>
  <si>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</si>
  <si>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</si>
  <si>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</si>
  <si>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</si>
  <si>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</si>
  <si>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</si>
  <si>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</si>
  <si>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</si>
  <si>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</si>
  <si>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</si>
  <si>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</si>
  <si>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</si>
  <si>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</si>
  <si>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</si>
  <si>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</si>
  <si>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</si>
  <si>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</si>
  <si>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</si>
  <si>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</si>
  <si>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</si>
  <si>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</si>
  <si>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</si>
  <si>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</si>
  <si>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</si>
  <si>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</si>
  <si>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</si>
  <si>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</si>
  <si>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</si>
  <si>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</si>
  <si>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</si>
  <si>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</si>
  <si>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</si>
  <si>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</si>
  <si>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</si>
  <si>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</si>
  <si>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</si>
  <si>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</si>
  <si>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</si>
  <si>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</si>
  <si>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</si>
  <si>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</si>
  <si>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</si>
  <si>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</si>
  <si>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</si>
  <si>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</si>
  <si>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</si>
  <si>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</si>
  <si>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</si>
  <si>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</si>
  <si>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</si>
  <si>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</si>
  <si>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</si>
  <si>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</si>
  <si>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</si>
  <si>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</si>
  <si>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</si>
  <si>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</si>
  <si>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</si>
  <si>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</si>
  <si>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</si>
  <si>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</si>
  <si>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</si>
  <si>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</si>
  <si>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</si>
  <si>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</si>
  <si>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</si>
  <si>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</si>
  <si>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</si>
  <si>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</si>
  <si>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</si>
  <si>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</si>
  <si>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</si>
  <si>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</si>
  <si>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</si>
  <si>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
2025 г.</t>
  </si>
  <si>
    <t>Годишен
уточнен план
2025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</si>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</sst>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ia\Katia\2025\&#1052;&#1077;&#1089;&#1077;&#1095;&#1085;&#1080;%20&#1086;&#1090;&#1095;&#1077;&#1090;&#1080;%202025%20&#1075;\&#1084;.06.2025%20&#1075;\06_RIOSV_Vratsa_B1_2025_06_PR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РЕГИОНАЛНА ИНСПЕКЦИЯ ПО ОКОЛНАТА СРЕДА И ВОДИТЕ - ВРАЦА</v>
          </cell>
          <cell r="F9">
            <v>45838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7">
          <cell r="G77">
            <v>0</v>
          </cell>
          <cell r="H77">
            <v>0</v>
          </cell>
          <cell r="I77">
            <v>0</v>
          </cell>
        </row>
        <row r="78">
          <cell r="G78">
            <v>0</v>
          </cell>
          <cell r="H78">
            <v>0</v>
          </cell>
          <cell r="I78">
            <v>0</v>
          </cell>
        </row>
        <row r="90">
          <cell r="E90">
            <v>25000</v>
          </cell>
          <cell r="G90">
            <v>19520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15000</v>
          </cell>
          <cell r="G106">
            <v>641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185</v>
          </cell>
          <cell r="H110">
            <v>0</v>
          </cell>
          <cell r="I110">
            <v>0</v>
          </cell>
          <cell r="J110">
            <v>-2216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5">
          <cell r="G135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682340</v>
          </cell>
          <cell r="G187">
            <v>304704</v>
          </cell>
          <cell r="H187">
            <v>0</v>
          </cell>
          <cell r="I187">
            <v>0</v>
          </cell>
          <cell r="J187">
            <v>38768</v>
          </cell>
        </row>
        <row r="190">
          <cell r="E190">
            <v>39360</v>
          </cell>
          <cell r="G190">
            <v>20243</v>
          </cell>
          <cell r="H190">
            <v>0</v>
          </cell>
          <cell r="I190">
            <v>0</v>
          </cell>
          <cell r="J190">
            <v>2587</v>
          </cell>
        </row>
        <row r="196">
          <cell r="E196">
            <v>215183</v>
          </cell>
          <cell r="G196">
            <v>0</v>
          </cell>
          <cell r="H196">
            <v>0</v>
          </cell>
          <cell r="I196">
            <v>0</v>
          </cell>
          <cell r="J196">
            <v>108444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116474</v>
          </cell>
          <cell r="G205">
            <v>44384</v>
          </cell>
          <cell r="H205">
            <v>0</v>
          </cell>
          <cell r="I205">
            <v>479</v>
          </cell>
          <cell r="J205">
            <v>0</v>
          </cell>
        </row>
        <row r="223">
          <cell r="E223">
            <v>8000</v>
          </cell>
          <cell r="G223">
            <v>3868</v>
          </cell>
          <cell r="H223">
            <v>0</v>
          </cell>
          <cell r="I223">
            <v>261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2500</v>
          </cell>
          <cell r="G279">
            <v>2476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2026</v>
          </cell>
          <cell r="G287">
            <v>2026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1025883</v>
          </cell>
          <cell r="G394">
            <v>-24222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378514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149799</v>
          </cell>
        </row>
        <row r="428">
          <cell r="G428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482">
          <cell r="G482">
            <v>0</v>
          </cell>
          <cell r="H482">
            <v>0</v>
          </cell>
        </row>
        <row r="483">
          <cell r="G483">
            <v>0</v>
          </cell>
          <cell r="H483">
            <v>0</v>
          </cell>
        </row>
        <row r="494">
          <cell r="G494">
            <v>0</v>
          </cell>
          <cell r="H494">
            <v>0</v>
          </cell>
        </row>
        <row r="496">
          <cell r="G496">
            <v>0</v>
          </cell>
          <cell r="H496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3803</v>
          </cell>
          <cell r="H527">
            <v>0</v>
          </cell>
          <cell r="I527">
            <v>0</v>
          </cell>
          <cell r="J527">
            <v>2216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-740</v>
          </cell>
          <cell r="H594">
            <v>0</v>
          </cell>
          <cell r="I594">
            <v>740</v>
          </cell>
          <cell r="J594">
            <v>0</v>
          </cell>
        </row>
        <row r="597">
          <cell r="E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д-я АФПД</v>
          </cell>
          <cell r="G606" t="str">
            <v>инж. Николай Йорданов, директор</v>
          </cell>
        </row>
        <row r="608">
          <cell r="B608">
            <v>45842</v>
          </cell>
          <cell r="E608" t="str">
            <v>092/99 12 24</v>
          </cell>
          <cell r="H608" t="str">
            <v>account-vr@riosv-vr.com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AA84" sqref="AA84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 xml:space="preserve">                                  ОТЧЕТ ЗА КАСОВОТО ИЗПЪЛНЕНИЕ НА БЮДЖЕТА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45838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0</v>
      </c>
      <c r="F15" s="416" t="str">
        <f>[1]OTCHET!F15</f>
        <v>БЮДЖЕТ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40000</v>
      </c>
      <c r="F22" s="356">
        <f t="shared" si="0"/>
        <v>18130</v>
      </c>
      <c r="G22" s="355">
        <f t="shared" si="0"/>
        <v>20346</v>
      </c>
      <c r="H22" s="354">
        <f t="shared" si="0"/>
        <v>0</v>
      </c>
      <c r="I22" s="354">
        <f t="shared" si="0"/>
        <v>0</v>
      </c>
      <c r="J22" s="353">
        <f t="shared" si="0"/>
        <v>-2216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40000</v>
      </c>
      <c r="F25" s="342">
        <f t="shared" si="1"/>
        <v>18130</v>
      </c>
      <c r="G25" s="341">
        <f t="shared" si="1"/>
        <v>20346</v>
      </c>
      <c r="H25" s="340">
        <f t="shared" si="1"/>
        <v>0</v>
      </c>
      <c r="I25" s="340">
        <f t="shared" si="1"/>
        <v>0</v>
      </c>
      <c r="J25" s="339">
        <f t="shared" si="1"/>
        <v>-2216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25000</v>
      </c>
      <c r="F30" s="308">
        <f t="shared" si="2"/>
        <v>19520</v>
      </c>
      <c r="G30" s="229">
        <f>[1]OTCHET!G90+[1]OTCHET!G93+[1]OTCHET!G94</f>
        <v>19520</v>
      </c>
      <c r="H30" s="228">
        <f>[1]OTCHET!H90+[1]OTCHET!H93+[1]OTCHET!H94</f>
        <v>0</v>
      </c>
      <c r="I30" s="228">
        <f>[1]OTCHET!I90+[1]OTCHET!I93+[1]OTCHET!I94</f>
        <v>0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15000</v>
      </c>
      <c r="F31" s="83">
        <f t="shared" si="2"/>
        <v>641</v>
      </c>
      <c r="G31" s="82">
        <f>[1]OTCHET!G106</f>
        <v>641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-2031</v>
      </c>
      <c r="G32" s="82">
        <f>[1]OTCHET!G110+[1]OTCHET!G119+[1]OTCHET!G135+[1]OTCHET!G136</f>
        <v>185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-2216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1065883</v>
      </c>
      <c r="F38" s="276">
        <f t="shared" si="3"/>
        <v>528240</v>
      </c>
      <c r="G38" s="275">
        <f t="shared" si="3"/>
        <v>377701</v>
      </c>
      <c r="H38" s="274">
        <f t="shared" si="3"/>
        <v>0</v>
      </c>
      <c r="I38" s="274">
        <f t="shared" si="3"/>
        <v>740</v>
      </c>
      <c r="J38" s="273">
        <f t="shared" si="3"/>
        <v>149799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936883</v>
      </c>
      <c r="F39" s="268">
        <f t="shared" si="4"/>
        <v>474746</v>
      </c>
      <c r="G39" s="267">
        <f t="shared" si="4"/>
        <v>324947</v>
      </c>
      <c r="H39" s="266">
        <f t="shared" si="4"/>
        <v>0</v>
      </c>
      <c r="I39" s="266">
        <f t="shared" si="4"/>
        <v>0</v>
      </c>
      <c r="J39" s="265">
        <f t="shared" si="4"/>
        <v>149799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682340</v>
      </c>
      <c r="F40" s="260">
        <f t="shared" ref="F40:F55" si="5">+G40+H40+I40+J40</f>
        <v>343472</v>
      </c>
      <c r="G40" s="259">
        <f>[1]OTCHET!G187</f>
        <v>304704</v>
      </c>
      <c r="H40" s="258">
        <f>[1]OTCHET!H187</f>
        <v>0</v>
      </c>
      <c r="I40" s="258">
        <f>[1]OTCHET!I187</f>
        <v>0</v>
      </c>
      <c r="J40" s="257">
        <f>[1]OTCHET!J187</f>
        <v>38768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39360</v>
      </c>
      <c r="F41" s="252">
        <f t="shared" si="5"/>
        <v>22830</v>
      </c>
      <c r="G41" s="251">
        <f>[1]OTCHET!G190</f>
        <v>20243</v>
      </c>
      <c r="H41" s="250">
        <f>[1]OTCHET!H190</f>
        <v>0</v>
      </c>
      <c r="I41" s="250">
        <f>[1]OTCHET!I190</f>
        <v>0</v>
      </c>
      <c r="J41" s="249">
        <f>[1]OTCHET!J190</f>
        <v>2587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215183</v>
      </c>
      <c r="F42" s="245">
        <f t="shared" si="5"/>
        <v>108444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108444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124474</v>
      </c>
      <c r="F43" s="241">
        <f t="shared" si="5"/>
        <v>48992</v>
      </c>
      <c r="G43" s="240">
        <f>+[1]OTCHET!G205+[1]OTCHET!G223+[1]OTCHET!G274</f>
        <v>48252</v>
      </c>
      <c r="H43" s="239">
        <f>+[1]OTCHET!H205+[1]OTCHET!H223+[1]OTCHET!H274</f>
        <v>0</v>
      </c>
      <c r="I43" s="239">
        <f>+[1]OTCHET!I205+[1]OTCHET!I223+[1]OTCHET!I274</f>
        <v>740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4526</v>
      </c>
      <c r="F49" s="83">
        <f t="shared" si="5"/>
        <v>4502</v>
      </c>
      <c r="G49" s="82">
        <f>[1]OTCHET!G278+[1]OTCHET!G279+[1]OTCHET!G287+[1]OTCHET!G290</f>
        <v>4502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1025883</v>
      </c>
      <c r="F56" s="196">
        <f t="shared" si="6"/>
        <v>504091</v>
      </c>
      <c r="G56" s="195">
        <f t="shared" si="6"/>
        <v>354292</v>
      </c>
      <c r="H56" s="194">
        <f t="shared" si="6"/>
        <v>0</v>
      </c>
      <c r="I56" s="193">
        <f t="shared" si="6"/>
        <v>0</v>
      </c>
      <c r="J56" s="192">
        <f t="shared" si="6"/>
        <v>149799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1025883</v>
      </c>
      <c r="F58" s="91">
        <f t="shared" si="7"/>
        <v>354292</v>
      </c>
      <c r="G58" s="90">
        <f>+[1]OTCHET!G386+[1]OTCHET!G394+[1]OTCHET!G399+[1]OTCHET!G402+[1]OTCHET!G405+[1]OTCHET!G408+[1]OTCHET!G409+[1]OTCHET!G412+[1]OTCHET!G425+[1]OTCHET!G426+[1]OTCHET!G427+[1]OTCHET!G428+[1]OTCHET!G429</f>
        <v>354292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149799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149799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-6019</v>
      </c>
      <c r="G64" s="159">
        <f t="shared" si="8"/>
        <v>-3063</v>
      </c>
      <c r="H64" s="158">
        <f t="shared" si="8"/>
        <v>0</v>
      </c>
      <c r="I64" s="158">
        <f t="shared" si="8"/>
        <v>-740</v>
      </c>
      <c r="J64" s="157">
        <f t="shared" si="8"/>
        <v>-2216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6019</v>
      </c>
      <c r="G66" s="145">
        <f t="shared" si="10"/>
        <v>3063</v>
      </c>
      <c r="H66" s="144">
        <f t="shared" si="10"/>
        <v>0</v>
      </c>
      <c r="I66" s="144">
        <f t="shared" si="10"/>
        <v>740</v>
      </c>
      <c r="J66" s="143">
        <f t="shared" si="10"/>
        <v>2216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6019</v>
      </c>
      <c r="G86" s="118">
        <f t="shared" si="15"/>
        <v>3803</v>
      </c>
      <c r="H86" s="117">
        <f t="shared" si="15"/>
        <v>0</v>
      </c>
      <c r="I86" s="117">
        <f t="shared" si="15"/>
        <v>0</v>
      </c>
      <c r="J86" s="116">
        <f t="shared" si="15"/>
        <v>2216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6019</v>
      </c>
      <c r="G88" s="104">
        <f>+[1]OTCHET!G524+[1]OTCHET!G527+[1]OTCHET!G547</f>
        <v>3803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2216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-740</v>
      </c>
      <c r="H95" s="74">
        <f>[1]OTCHET!H594</f>
        <v>0</v>
      </c>
      <c r="I95" s="74">
        <f>[1]OTCHET!I594</f>
        <v>740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45842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pokazateli0625</vt:lpstr>
      <vt:lpstr>'OTCHETagregirani pokazateli0625'!Област_печат</vt:lpstr>
      <vt:lpstr>'OTCHETagregirani pokazateli0625'!Печат_заглавия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2025-07-11T07:09:23Z</dcterms:created>
  <dcterms:modified xsi:type="dcterms:W3CDTF">2025-07-11T07:11:53Z</dcterms:modified>
</cp:coreProperties>
</file>