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 САЙТА ФИНАНСОВИ ОТЧЕТИ 2025\Тримесечен отчет за степента на изпълнение на политиките и бюджетните програми 2025\"/>
    </mc:Choice>
  </mc:AlternateContent>
  <bookViews>
    <workbookView xWindow="0" yWindow="0" windowWidth="28800" windowHeight="12330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C14" i="2" l="1"/>
  <c r="D14" i="2"/>
  <c r="H14" i="2"/>
  <c r="G14" i="2"/>
  <c r="F14" i="2"/>
  <c r="E14" i="2"/>
  <c r="E29" i="2"/>
  <c r="H216" i="1"/>
  <c r="G216" i="1"/>
  <c r="F216" i="1"/>
  <c r="E216" i="1"/>
  <c r="D216" i="1"/>
  <c r="C216" i="1"/>
  <c r="H207" i="1"/>
  <c r="G207" i="1"/>
  <c r="F207" i="1"/>
  <c r="E207" i="1"/>
  <c r="H206" i="1"/>
  <c r="G206" i="1"/>
  <c r="F206" i="1"/>
  <c r="E206" i="1"/>
  <c r="H205" i="1"/>
  <c r="G205" i="1"/>
  <c r="F205" i="1"/>
  <c r="E205" i="1"/>
  <c r="D207" i="1"/>
  <c r="D206" i="1"/>
  <c r="D205" i="1"/>
  <c r="C207" i="1"/>
  <c r="C206" i="1"/>
  <c r="C205" i="1"/>
  <c r="H187" i="1"/>
  <c r="H192" i="1" s="1"/>
  <c r="G187" i="1"/>
  <c r="F187" i="1"/>
  <c r="E187" i="1"/>
  <c r="D187" i="1"/>
  <c r="C187" i="1"/>
  <c r="H181" i="1"/>
  <c r="G181" i="1"/>
  <c r="F181" i="1"/>
  <c r="F192" i="1" s="1"/>
  <c r="E181" i="1"/>
  <c r="E192" i="1" s="1"/>
  <c r="D181" i="1"/>
  <c r="D192" i="1" s="1"/>
  <c r="C181" i="1"/>
  <c r="C192" i="1" s="1"/>
  <c r="C173" i="1"/>
  <c r="H168" i="1"/>
  <c r="H173" i="1" s="1"/>
  <c r="G168" i="1"/>
  <c r="F168" i="1"/>
  <c r="E168" i="1"/>
  <c r="D168" i="1"/>
  <c r="C168" i="1"/>
  <c r="H162" i="1"/>
  <c r="G162" i="1"/>
  <c r="F162" i="1"/>
  <c r="F173" i="1" s="1"/>
  <c r="E162" i="1"/>
  <c r="D162" i="1"/>
  <c r="D173" i="1" s="1"/>
  <c r="C162" i="1"/>
  <c r="H149" i="1"/>
  <c r="H154" i="1" s="1"/>
  <c r="G149" i="1"/>
  <c r="F149" i="1"/>
  <c r="E149" i="1"/>
  <c r="D149" i="1"/>
  <c r="C149" i="1"/>
  <c r="H143" i="1"/>
  <c r="G143" i="1"/>
  <c r="F143" i="1"/>
  <c r="E143" i="1"/>
  <c r="D143" i="1"/>
  <c r="C143" i="1"/>
  <c r="C154" i="1" s="1"/>
  <c r="H130" i="1"/>
  <c r="H135" i="1" s="1"/>
  <c r="G130" i="1"/>
  <c r="F130" i="1"/>
  <c r="E130" i="1"/>
  <c r="D130" i="1"/>
  <c r="C130" i="1"/>
  <c r="H124" i="1"/>
  <c r="G124" i="1"/>
  <c r="F124" i="1"/>
  <c r="E124" i="1"/>
  <c r="D124" i="1"/>
  <c r="D135" i="1" s="1"/>
  <c r="C124" i="1"/>
  <c r="C135" i="1" s="1"/>
  <c r="H116" i="1"/>
  <c r="H111" i="1"/>
  <c r="G111" i="1"/>
  <c r="F111" i="1"/>
  <c r="E111" i="1"/>
  <c r="D111" i="1"/>
  <c r="C111" i="1"/>
  <c r="H105" i="1"/>
  <c r="G105" i="1"/>
  <c r="F105" i="1"/>
  <c r="E105" i="1"/>
  <c r="D105" i="1"/>
  <c r="C105" i="1"/>
  <c r="C116" i="1" s="1"/>
  <c r="H92" i="1"/>
  <c r="H97" i="1" s="1"/>
  <c r="G92" i="1"/>
  <c r="F92" i="1"/>
  <c r="E92" i="1"/>
  <c r="D92" i="1"/>
  <c r="C92" i="1"/>
  <c r="H86" i="1"/>
  <c r="G86" i="1"/>
  <c r="F86" i="1"/>
  <c r="E86" i="1"/>
  <c r="D86" i="1"/>
  <c r="C86" i="1"/>
  <c r="H73" i="1"/>
  <c r="G73" i="1"/>
  <c r="F73" i="1"/>
  <c r="E73" i="1"/>
  <c r="D73" i="1"/>
  <c r="C73" i="1"/>
  <c r="H67" i="1"/>
  <c r="H78" i="1" s="1"/>
  <c r="G67" i="1"/>
  <c r="G78" i="1" s="1"/>
  <c r="F67" i="1"/>
  <c r="E67" i="1"/>
  <c r="D67" i="1"/>
  <c r="D78" i="1" s="1"/>
  <c r="C67" i="1"/>
  <c r="H59" i="1"/>
  <c r="H54" i="1"/>
  <c r="G54" i="1"/>
  <c r="F54" i="1"/>
  <c r="E54" i="1"/>
  <c r="D54" i="1"/>
  <c r="C54" i="1"/>
  <c r="H48" i="1"/>
  <c r="G48" i="1"/>
  <c r="G59" i="1" s="1"/>
  <c r="F48" i="1"/>
  <c r="E48" i="1"/>
  <c r="D48" i="1"/>
  <c r="D59" i="1" s="1"/>
  <c r="C48" i="1"/>
  <c r="C59" i="1" s="1"/>
  <c r="H35" i="1"/>
  <c r="H40" i="1" s="1"/>
  <c r="G35" i="1"/>
  <c r="F35" i="1"/>
  <c r="E35" i="1"/>
  <c r="D35" i="1"/>
  <c r="C35" i="1"/>
  <c r="H29" i="1"/>
  <c r="G29" i="1"/>
  <c r="F29" i="1"/>
  <c r="F40" i="1" s="1"/>
  <c r="E29" i="1"/>
  <c r="E40" i="1" s="1"/>
  <c r="D29" i="1"/>
  <c r="D40" i="1" s="1"/>
  <c r="C29" i="1"/>
  <c r="C40" i="1" s="1"/>
  <c r="H23" i="2"/>
  <c r="G23" i="2"/>
  <c r="F23" i="2"/>
  <c r="E23" i="2"/>
  <c r="D23" i="2"/>
  <c r="H25" i="2"/>
  <c r="G25" i="2"/>
  <c r="F25" i="2"/>
  <c r="E25" i="2"/>
  <c r="D25" i="2"/>
  <c r="C25" i="2"/>
  <c r="C23" i="2"/>
  <c r="G192" i="1" l="1"/>
  <c r="G173" i="1"/>
  <c r="G154" i="1"/>
  <c r="G135" i="1"/>
  <c r="G116" i="1"/>
  <c r="G97" i="1"/>
  <c r="G40" i="1"/>
  <c r="C78" i="1"/>
  <c r="F154" i="1"/>
  <c r="F135" i="1"/>
  <c r="F116" i="1"/>
  <c r="F97" i="1"/>
  <c r="F78" i="1"/>
  <c r="F59" i="1"/>
  <c r="D154" i="1"/>
  <c r="D116" i="1"/>
  <c r="E97" i="1"/>
  <c r="D97" i="1"/>
  <c r="C97" i="1"/>
  <c r="E135" i="1"/>
  <c r="E173" i="1"/>
  <c r="E154" i="1"/>
  <c r="E116" i="1"/>
  <c r="E78" i="1"/>
  <c r="E59" i="1"/>
  <c r="H209" i="1"/>
  <c r="G209" i="1"/>
  <c r="F209" i="1"/>
  <c r="E209" i="1"/>
  <c r="D209" i="1"/>
  <c r="C209" i="1"/>
  <c r="H203" i="1"/>
  <c r="G203" i="1"/>
  <c r="F203" i="1"/>
  <c r="E203" i="1"/>
  <c r="D203" i="1"/>
  <c r="D214" i="1" s="1"/>
  <c r="C203" i="1"/>
  <c r="C16" i="1"/>
  <c r="F214" i="1" l="1"/>
  <c r="H214" i="1"/>
  <c r="C214" i="1"/>
  <c r="G214" i="1"/>
  <c r="E214" i="1"/>
  <c r="D29" i="2"/>
  <c r="H29" i="2"/>
  <c r="C29" i="2"/>
  <c r="D16" i="1"/>
  <c r="E16" i="1"/>
  <c r="F16" i="1"/>
  <c r="G16" i="1"/>
  <c r="H16" i="1"/>
  <c r="D10" i="1"/>
  <c r="E10" i="1"/>
  <c r="F10" i="1"/>
  <c r="G10" i="1"/>
  <c r="H10" i="1"/>
  <c r="C10" i="1"/>
  <c r="C21" i="1" s="1"/>
  <c r="E21" i="1" l="1"/>
  <c r="D21" i="1"/>
  <c r="H21" i="1"/>
  <c r="F21" i="1"/>
  <c r="G21" i="1"/>
  <c r="F29" i="2"/>
  <c r="G29" i="2"/>
</calcChain>
</file>

<file path=xl/sharedStrings.xml><?xml version="1.0" encoding="utf-8"?>
<sst xmlns="http://schemas.openxmlformats.org/spreadsheetml/2006/main" count="364" uniqueCount="71">
  <si>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</si>
  <si>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</si>
  <si>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</si>
  <si>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</si>
  <si>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</si>
  <si>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</si>
  <si>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</si>
  <si>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</si>
  <si>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</si>
  <si>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</si>
  <si>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</si>
  <si>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</si>
  <si>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</si>
  <si>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</si>
  <si>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</si>
  <si>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</si>
  <si>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</si>
  <si>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</si>
  <si>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</si>
  <si>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</si>
  <si>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</si>
  <si>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</si>
  <si>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</si>
  <si>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</si>
  <si>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</si>
  <si>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</si>
  <si>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</si>
  <si>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</si>
  <si>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</si>
  <si>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</si>
  <si>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</si>
  <si>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</si>
  <si>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</si>
  <si>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r>
      <t>1900.01.01</t>
    </r>
    <r>
      <rPr>
        <b/>
        <sz val="10"/>
        <color theme="1"/>
        <rFont val="Times New Roman"/>
        <family val="1"/>
        <charset val="204"/>
      </rPr>
      <t xml:space="preserve"> - Бюджетна програма „Оценка, управление и опазване на водите на Република България“</t>
    </r>
  </si>
  <si>
    <t>1900.01.00</t>
  </si>
  <si>
    <t>Бюджетна програма "Оценка, управление и опазване на водите на Република България"</t>
  </si>
  <si>
    <t>1900.01.01</t>
  </si>
  <si>
    <t>1900.01.02</t>
  </si>
  <si>
    <t>1900.01.03</t>
  </si>
  <si>
    <t>1900.01.04</t>
  </si>
  <si>
    <t>1900.01.05</t>
  </si>
  <si>
    <t>1900.01.06</t>
  </si>
  <si>
    <t>1900.01.07</t>
  </si>
  <si>
    <t>Бюджетна програма "Интегрирана система за управление на отпадъците и опазване на почвите"</t>
  </si>
  <si>
    <t>Бюджетна програма "Намаляване на вредните емисии в атмосферата и подобряване качеството на атмосферния въздух"</t>
  </si>
  <si>
    <t>Бюджетна програма "Съхраняване, укрепване и възстановяване на екосистеми, местообитания, видове и генетичните им ресурси"</t>
  </si>
  <si>
    <t>Бюджетна програма "Информиране, участие на обществеността в процеса на вземане на решения и прилагане на механизмите за контрол"</t>
  </si>
  <si>
    <t>Бюджетна програма "Оценка и управление на въздействието върху околната среда"</t>
  </si>
  <si>
    <t>Бюджетна програма "Управление на дейностите по изменение на климата"</t>
  </si>
  <si>
    <t>1900.02.00</t>
  </si>
  <si>
    <t>1900.02.01</t>
  </si>
  <si>
    <t>Бюджетна програма "Национална система за мониторинг на околната среда и информационна обезпеченост"</t>
  </si>
  <si>
    <t>1900.03.00</t>
  </si>
  <si>
    <t>Други бюджетни програми</t>
  </si>
  <si>
    <t>1900.03.01</t>
  </si>
  <si>
    <t>Бюджетна програма "Дейности по метеорология, хидрология и агрометеорология"</t>
  </si>
  <si>
    <t>1900.04.00</t>
  </si>
  <si>
    <r>
      <t>1900.01.02</t>
    </r>
    <r>
      <rPr>
        <b/>
        <sz val="10"/>
        <color theme="1"/>
        <rFont val="Times New Roman"/>
        <family val="1"/>
        <charset val="204"/>
      </rPr>
      <t xml:space="preserve"> - Бюджетна програма „Интегрирана система за управление на отпадъците и опазване на почвите“</t>
    </r>
  </si>
  <si>
    <r>
      <t>1900.01.03</t>
    </r>
    <r>
      <rPr>
        <b/>
        <sz val="10"/>
        <color theme="1"/>
        <rFont val="Times New Roman"/>
        <family val="1"/>
        <charset val="204"/>
      </rPr>
      <t xml:space="preserve"> - Бюджетна програма „Намаляване на вредните емисии в атмосферата и подобряване качеството на атмосферния въздух“</t>
    </r>
  </si>
  <si>
    <r>
      <t>1900.01.04</t>
    </r>
    <r>
      <rPr>
        <b/>
        <sz val="10"/>
        <color theme="1"/>
        <rFont val="Times New Roman"/>
        <family val="1"/>
        <charset val="204"/>
      </rPr>
      <t xml:space="preserve"> - Бюджетна програма „Съхраняване, укрепване и възстановяване на екосистеми, местообитания, видове и генетичните им ресурси“</t>
    </r>
  </si>
  <si>
    <r>
      <t>1900.01.05</t>
    </r>
    <r>
      <rPr>
        <b/>
        <sz val="10"/>
        <color theme="1"/>
        <rFont val="Times New Roman"/>
        <family val="1"/>
        <charset val="204"/>
      </rPr>
      <t xml:space="preserve"> - Бюджетна програма „Информиране, участие на обществеността в процеса на вземане на решения и прилагане на механизмите за контрол“</t>
    </r>
  </si>
  <si>
    <r>
      <t>1900.01.06</t>
    </r>
    <r>
      <rPr>
        <b/>
        <sz val="10"/>
        <color theme="1"/>
        <rFont val="Times New Roman"/>
        <family val="1"/>
        <charset val="204"/>
      </rPr>
      <t xml:space="preserve"> - Бюджетна програма „Оценка и управление на въздействието върху околната среда“</t>
    </r>
  </si>
  <si>
    <r>
      <t>1900.01.07</t>
    </r>
    <r>
      <rPr>
        <b/>
        <sz val="10"/>
        <color theme="1"/>
        <rFont val="Times New Roman"/>
        <family val="1"/>
        <charset val="204"/>
      </rPr>
      <t xml:space="preserve"> - Бюджетна програма „Управление на дейностите по изменение на климата“</t>
    </r>
  </si>
  <si>
    <r>
      <t>1900.02.01</t>
    </r>
    <r>
      <rPr>
        <b/>
        <sz val="10"/>
        <color theme="1"/>
        <rFont val="Times New Roman"/>
        <family val="1"/>
        <charset val="204"/>
      </rPr>
      <t xml:space="preserve"> - Бюджетна програма „Национална система за мониторинг на околната среда и информационна обезпеченост“</t>
    </r>
  </si>
  <si>
    <r>
      <t>1900.03.01</t>
    </r>
    <r>
      <rPr>
        <b/>
        <sz val="10"/>
        <color theme="1"/>
        <rFont val="Times New Roman"/>
        <family val="1"/>
        <charset val="204"/>
      </rPr>
      <t xml:space="preserve"> - Бюджетна програма „Дейности по метеорология, хидрология и агрометеорология“</t>
    </r>
  </si>
  <si>
    <r>
      <t>1900.04.00</t>
    </r>
    <r>
      <rPr>
        <b/>
        <sz val="10"/>
        <color theme="1"/>
        <rFont val="Times New Roman"/>
        <family val="1"/>
        <charset val="204"/>
      </rPr>
      <t xml:space="preserve"> - Бюджетна програма „Администрация“</t>
    </r>
  </si>
  <si>
    <t>Политика в областта на опазването и ползването на компонентите на околната среда</t>
  </si>
  <si>
    <t>Политика в областта на Националната система за мониторинг на околната среда и информационна обезпеченост"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</si>
  <si>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ВРБ РИОСВ - Враца</t>
    </r>
  </si>
  <si>
    <t>към 30.09.2025 г.</t>
  </si>
  <si>
    <t>на ВРБ Регионална инспекция по околната среда и водите - Враца към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</si>
</sst>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4" fillId="0" borderId="10" xfId="0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3"/>
  <sheetViews>
    <sheetView tabSelected="1" topLeftCell="A18" zoomScale="115" zoomScaleNormal="115" workbookViewId="0">
      <selection activeCell="G29" sqref="G29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7" t="s">
        <v>15</v>
      </c>
      <c r="B3" s="37"/>
      <c r="C3" s="37"/>
      <c r="D3" s="37"/>
      <c r="E3" s="37"/>
      <c r="F3" s="37"/>
      <c r="G3" s="37"/>
      <c r="H3" s="37"/>
    </row>
    <row r="4" spans="1:8" ht="15.75" x14ac:dyDescent="0.2">
      <c r="A4" s="38" t="s">
        <v>70</v>
      </c>
      <c r="B4" s="38"/>
      <c r="C4" s="38"/>
      <c r="D4" s="38"/>
      <c r="E4" s="38"/>
      <c r="F4" s="38"/>
      <c r="G4" s="38"/>
      <c r="H4" s="38"/>
    </row>
    <row r="5" spans="1:8" x14ac:dyDescent="0.2">
      <c r="A5" s="39" t="s">
        <v>21</v>
      </c>
      <c r="B5" s="40"/>
      <c r="C5" s="40"/>
      <c r="D5" s="40"/>
      <c r="E5" s="40"/>
      <c r="F5" s="40"/>
      <c r="G5" s="40"/>
      <c r="H5" s="40"/>
    </row>
    <row r="6" spans="1:8" ht="15.75" x14ac:dyDescent="0.2">
      <c r="A6" s="12"/>
    </row>
    <row r="7" spans="1:8" ht="15.75" x14ac:dyDescent="0.2">
      <c r="A7" s="38" t="s">
        <v>23</v>
      </c>
      <c r="B7" s="38"/>
      <c r="C7" s="38"/>
      <c r="D7" s="38"/>
      <c r="E7" s="38"/>
      <c r="F7" s="38"/>
      <c r="G7" s="38"/>
      <c r="H7" s="38"/>
    </row>
    <row r="8" spans="1:8" ht="15.75" x14ac:dyDescent="0.2">
      <c r="A8" s="38" t="s">
        <v>69</v>
      </c>
      <c r="B8" s="38"/>
      <c r="C8" s="38"/>
      <c r="D8" s="38"/>
      <c r="E8" s="38"/>
      <c r="F8" s="38"/>
      <c r="G8" s="38"/>
      <c r="H8" s="38"/>
    </row>
    <row r="9" spans="1:8" x14ac:dyDescent="0.2">
      <c r="A9" s="40" t="s">
        <v>22</v>
      </c>
      <c r="B9" s="40"/>
      <c r="C9" s="40"/>
      <c r="D9" s="40"/>
      <c r="E9" s="40"/>
      <c r="F9" s="40"/>
      <c r="G9" s="40"/>
      <c r="H9" s="40"/>
    </row>
    <row r="10" spans="1:8" ht="13.5" thickBot="1" x14ac:dyDescent="0.25">
      <c r="A10" s="13" t="s">
        <v>3</v>
      </c>
      <c r="H10" s="22" t="s">
        <v>3</v>
      </c>
    </row>
    <row r="11" spans="1:8" ht="12.75" customHeight="1" x14ac:dyDescent="0.2">
      <c r="A11" s="34" t="s">
        <v>16</v>
      </c>
      <c r="B11" s="34" t="s">
        <v>24</v>
      </c>
      <c r="C11" s="34" t="s">
        <v>27</v>
      </c>
      <c r="D11" s="41" t="s">
        <v>28</v>
      </c>
      <c r="E11" s="14" t="s">
        <v>4</v>
      </c>
      <c r="F11" s="14" t="s">
        <v>4</v>
      </c>
      <c r="G11" s="14" t="s">
        <v>4</v>
      </c>
      <c r="H11" s="14" t="s">
        <v>4</v>
      </c>
    </row>
    <row r="12" spans="1:8" x14ac:dyDescent="0.2">
      <c r="A12" s="35"/>
      <c r="B12" s="35"/>
      <c r="C12" s="35"/>
      <c r="D12" s="42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6"/>
      <c r="B13" s="36"/>
      <c r="C13" s="36"/>
      <c r="D13" s="43"/>
      <c r="E13" s="20" t="s">
        <v>29</v>
      </c>
      <c r="F13" s="5" t="s">
        <v>30</v>
      </c>
      <c r="G13" s="5" t="s">
        <v>31</v>
      </c>
      <c r="H13" s="5" t="s">
        <v>32</v>
      </c>
    </row>
    <row r="14" spans="1:8" ht="39" thickBot="1" x14ac:dyDescent="0.25">
      <c r="A14" s="18" t="s">
        <v>34</v>
      </c>
      <c r="B14" s="32" t="s">
        <v>66</v>
      </c>
      <c r="C14" s="7">
        <f t="shared" ref="C14:H14" si="0">+C15+C16+C17+C18+C19+C20+C21</f>
        <v>658343</v>
      </c>
      <c r="D14" s="7">
        <f t="shared" si="0"/>
        <v>692851</v>
      </c>
      <c r="E14" s="7">
        <f t="shared" si="0"/>
        <v>138476</v>
      </c>
      <c r="F14" s="7">
        <f t="shared" si="0"/>
        <v>322716</v>
      </c>
      <c r="G14" s="7">
        <f t="shared" si="0"/>
        <v>504790</v>
      </c>
      <c r="H14" s="7">
        <f t="shared" si="0"/>
        <v>0</v>
      </c>
    </row>
    <row r="15" spans="1:8" ht="39" thickBot="1" x14ac:dyDescent="0.25">
      <c r="A15" s="29" t="s">
        <v>36</v>
      </c>
      <c r="B15" s="16" t="s">
        <v>35</v>
      </c>
      <c r="C15" s="6">
        <v>81027</v>
      </c>
      <c r="D15" s="6">
        <v>90189</v>
      </c>
      <c r="E15" s="6">
        <v>20012</v>
      </c>
      <c r="F15" s="6">
        <v>44763</v>
      </c>
      <c r="G15" s="6">
        <v>67005</v>
      </c>
      <c r="H15" s="6"/>
    </row>
    <row r="16" spans="1:8" ht="39" thickBot="1" x14ac:dyDescent="0.25">
      <c r="A16" s="29" t="s">
        <v>37</v>
      </c>
      <c r="B16" s="16" t="s">
        <v>43</v>
      </c>
      <c r="C16" s="6">
        <v>160459</v>
      </c>
      <c r="D16" s="6">
        <v>169108</v>
      </c>
      <c r="E16" s="6">
        <v>29116</v>
      </c>
      <c r="F16" s="6">
        <v>78391</v>
      </c>
      <c r="G16" s="6">
        <v>126813</v>
      </c>
      <c r="H16" s="6"/>
    </row>
    <row r="17" spans="1:8" ht="51.75" thickBot="1" x14ac:dyDescent="0.25">
      <c r="A17" s="29" t="s">
        <v>38</v>
      </c>
      <c r="B17" s="16" t="s">
        <v>44</v>
      </c>
      <c r="C17" s="6">
        <v>74893</v>
      </c>
      <c r="D17" s="6">
        <v>79179</v>
      </c>
      <c r="E17" s="6">
        <v>16065</v>
      </c>
      <c r="F17" s="6">
        <v>36400</v>
      </c>
      <c r="G17" s="6">
        <v>56998</v>
      </c>
      <c r="H17" s="6"/>
    </row>
    <row r="18" spans="1:8" ht="51.75" thickBot="1" x14ac:dyDescent="0.25">
      <c r="A18" s="29" t="s">
        <v>39</v>
      </c>
      <c r="B18" s="16" t="s">
        <v>45</v>
      </c>
      <c r="C18" s="6">
        <v>200890</v>
      </c>
      <c r="D18" s="6">
        <v>211708</v>
      </c>
      <c r="E18" s="6">
        <v>43021</v>
      </c>
      <c r="F18" s="6">
        <v>95634</v>
      </c>
      <c r="G18" s="6">
        <v>152731</v>
      </c>
      <c r="H18" s="6"/>
    </row>
    <row r="19" spans="1:8" ht="51.75" thickBot="1" x14ac:dyDescent="0.25">
      <c r="A19" s="29" t="s">
        <v>40</v>
      </c>
      <c r="B19" s="16" t="s">
        <v>46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/>
    </row>
    <row r="20" spans="1:8" ht="39" thickBot="1" x14ac:dyDescent="0.25">
      <c r="A20" s="29" t="s">
        <v>41</v>
      </c>
      <c r="B20" s="16" t="s">
        <v>47</v>
      </c>
      <c r="C20" s="6">
        <v>141074</v>
      </c>
      <c r="D20" s="6">
        <v>142667</v>
      </c>
      <c r="E20" s="6">
        <v>30262</v>
      </c>
      <c r="F20" s="6">
        <v>67528</v>
      </c>
      <c r="G20" s="6">
        <v>101243</v>
      </c>
      <c r="H20" s="6"/>
    </row>
    <row r="21" spans="1:8" ht="26.25" thickBot="1" x14ac:dyDescent="0.25">
      <c r="A21" s="29" t="s">
        <v>42</v>
      </c>
      <c r="B21" s="16" t="s">
        <v>48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/>
    </row>
    <row r="22" spans="1:8" ht="13.5" thickBot="1" x14ac:dyDescent="0.25">
      <c r="A22" s="19"/>
      <c r="B22" s="17"/>
      <c r="C22" s="6"/>
      <c r="D22" s="6"/>
      <c r="E22" s="6"/>
      <c r="F22" s="6"/>
      <c r="G22" s="6"/>
      <c r="H22" s="6"/>
    </row>
    <row r="23" spans="1:8" ht="50.1" customHeight="1" thickBot="1" x14ac:dyDescent="0.25">
      <c r="A23" s="18" t="s">
        <v>49</v>
      </c>
      <c r="B23" s="32" t="s">
        <v>67</v>
      </c>
      <c r="C23" s="7">
        <f t="shared" ref="C23:H23" si="1">+C24</f>
        <v>0</v>
      </c>
      <c r="D23" s="31">
        <f t="shared" si="1"/>
        <v>10539</v>
      </c>
      <c r="E23" s="31">
        <f t="shared" si="1"/>
        <v>4825</v>
      </c>
      <c r="F23" s="31">
        <f t="shared" si="1"/>
        <v>10538</v>
      </c>
      <c r="G23" s="31">
        <f t="shared" si="1"/>
        <v>14016</v>
      </c>
      <c r="H23" s="31">
        <f t="shared" si="1"/>
        <v>0</v>
      </c>
    </row>
    <row r="24" spans="1:8" ht="51.75" thickBot="1" x14ac:dyDescent="0.25">
      <c r="A24" s="29" t="s">
        <v>50</v>
      </c>
      <c r="B24" s="16" t="s">
        <v>51</v>
      </c>
      <c r="C24" s="6">
        <v>0</v>
      </c>
      <c r="D24" s="6">
        <v>10539</v>
      </c>
      <c r="E24" s="6">
        <v>4825</v>
      </c>
      <c r="F24" s="6">
        <v>10538</v>
      </c>
      <c r="G24" s="6">
        <v>14016</v>
      </c>
      <c r="H24" s="6"/>
    </row>
    <row r="25" spans="1:8" ht="13.5" thickBot="1" x14ac:dyDescent="0.25">
      <c r="A25" s="18" t="s">
        <v>52</v>
      </c>
      <c r="B25" s="30" t="s">
        <v>53</v>
      </c>
      <c r="C25" s="7">
        <f t="shared" ref="C25:H25" si="2">+C26</f>
        <v>0</v>
      </c>
      <c r="D25" s="7">
        <f t="shared" si="2"/>
        <v>0</v>
      </c>
      <c r="E25" s="7">
        <f t="shared" si="2"/>
        <v>0</v>
      </c>
      <c r="F25" s="7">
        <f t="shared" si="2"/>
        <v>0</v>
      </c>
      <c r="G25" s="7">
        <f t="shared" si="2"/>
        <v>0</v>
      </c>
      <c r="H25" s="7">
        <f t="shared" si="2"/>
        <v>0</v>
      </c>
    </row>
    <row r="26" spans="1:8" ht="39" thickBot="1" x14ac:dyDescent="0.25">
      <c r="A26" s="29" t="s">
        <v>54</v>
      </c>
      <c r="B26" s="16" t="s">
        <v>55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/>
    </row>
    <row r="27" spans="1:8" ht="13.5" thickBot="1" x14ac:dyDescent="0.25">
      <c r="A27" s="19"/>
      <c r="B27" s="17"/>
      <c r="C27" s="6"/>
      <c r="D27" s="6"/>
      <c r="E27" s="6"/>
      <c r="F27" s="6"/>
      <c r="G27" s="6"/>
      <c r="H27" s="6"/>
    </row>
    <row r="28" spans="1:8" ht="13.5" thickBot="1" x14ac:dyDescent="0.25">
      <c r="A28" s="18" t="s">
        <v>56</v>
      </c>
      <c r="B28" s="15" t="s">
        <v>17</v>
      </c>
      <c r="C28" s="6">
        <v>374698</v>
      </c>
      <c r="D28" s="6">
        <v>439442</v>
      </c>
      <c r="E28" s="6">
        <v>77816</v>
      </c>
      <c r="F28" s="6">
        <v>194986</v>
      </c>
      <c r="G28" s="6">
        <v>307973</v>
      </c>
      <c r="H28" s="6"/>
    </row>
    <row r="29" spans="1:8" ht="13.5" thickBot="1" x14ac:dyDescent="0.25">
      <c r="A29" s="18"/>
      <c r="B29" s="15" t="s">
        <v>18</v>
      </c>
      <c r="C29" s="7">
        <f>+C28+C23+C14</f>
        <v>1033041</v>
      </c>
      <c r="D29" s="7">
        <f t="shared" ref="D29:H29" si="3">+D28+D23+D14</f>
        <v>1142832</v>
      </c>
      <c r="E29" s="7">
        <f>+E28+E23+E14+E25</f>
        <v>221117</v>
      </c>
      <c r="F29" s="7">
        <f t="shared" si="3"/>
        <v>528240</v>
      </c>
      <c r="G29" s="7">
        <f t="shared" si="3"/>
        <v>826779</v>
      </c>
      <c r="H29" s="7">
        <f t="shared" si="3"/>
        <v>0</v>
      </c>
    </row>
    <row r="30" spans="1:8" ht="15.75" x14ac:dyDescent="0.2">
      <c r="A30" s="1"/>
    </row>
    <row r="31" spans="1:8" ht="12.75" customHeight="1" x14ac:dyDescent="0.2">
      <c r="A31" s="33" t="s">
        <v>26</v>
      </c>
      <c r="B31" s="33"/>
      <c r="C31" s="33"/>
      <c r="D31" s="33"/>
      <c r="E31" s="33"/>
      <c r="F31" s="33"/>
      <c r="G31" s="33"/>
      <c r="H31" s="33"/>
    </row>
    <row r="32" spans="1:8" s="24" customFormat="1" ht="24.75" customHeight="1" x14ac:dyDescent="0.2">
      <c r="A32" s="25"/>
      <c r="B32" s="25"/>
      <c r="C32" s="25"/>
      <c r="D32" s="25"/>
      <c r="E32" s="25"/>
      <c r="F32" s="25"/>
      <c r="G32" s="25"/>
      <c r="H32" s="25"/>
    </row>
    <row r="33" spans="1:8" ht="24" customHeight="1" x14ac:dyDescent="0.2">
      <c r="A33" s="25"/>
      <c r="B33" s="25"/>
      <c r="C33" s="25"/>
      <c r="D33" s="25"/>
      <c r="E33" s="25"/>
      <c r="F33" s="25"/>
      <c r="G33" s="25"/>
      <c r="H33" s="25"/>
    </row>
  </sheetData>
  <mergeCells count="11">
    <mergeCell ref="A31:H31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31496062992125984" right="0.11811023622047245" top="0.74803149606299213" bottom="0.74803149606299213" header="0.31496062992125984" footer="0.31496062992125984"/>
  <pageSetup paperSize="9" scale="7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17"/>
  <sheetViews>
    <sheetView topLeftCell="A185" zoomScale="115" zoomScaleNormal="115" workbookViewId="0">
      <selection activeCell="G203" sqref="G203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7" t="s">
        <v>0</v>
      </c>
      <c r="C3" s="37"/>
      <c r="D3" s="37"/>
      <c r="E3" s="37"/>
      <c r="F3" s="37"/>
      <c r="G3" s="37"/>
      <c r="H3" s="37"/>
    </row>
    <row r="4" spans="2:8" ht="15.75" x14ac:dyDescent="0.2">
      <c r="B4" s="38" t="s">
        <v>69</v>
      </c>
      <c r="C4" s="38"/>
      <c r="D4" s="38"/>
      <c r="E4" s="38"/>
      <c r="F4" s="38"/>
      <c r="G4" s="38"/>
      <c r="H4" s="38"/>
    </row>
    <row r="5" spans="2:8" ht="13.5" thickBot="1" x14ac:dyDescent="0.25">
      <c r="B5" s="49" t="s">
        <v>1</v>
      </c>
      <c r="C5" s="49"/>
      <c r="D5" s="49"/>
      <c r="E5" s="49"/>
      <c r="F5" s="49"/>
      <c r="G5" s="49"/>
      <c r="H5" s="49"/>
    </row>
    <row r="6" spans="2:8" ht="13.5" thickBot="1" x14ac:dyDescent="0.25">
      <c r="B6" s="44" t="s">
        <v>33</v>
      </c>
      <c r="C6" s="45"/>
      <c r="D6" s="45"/>
      <c r="E6" s="45"/>
      <c r="F6" s="45"/>
      <c r="G6" s="45"/>
      <c r="H6" s="46"/>
    </row>
    <row r="7" spans="2:8" ht="12.75" customHeight="1" x14ac:dyDescent="0.2">
      <c r="B7" s="2" t="s">
        <v>2</v>
      </c>
      <c r="C7" s="34" t="s">
        <v>27</v>
      </c>
      <c r="D7" s="41" t="s">
        <v>28</v>
      </c>
      <c r="E7" s="14" t="s">
        <v>4</v>
      </c>
      <c r="F7" s="14" t="s">
        <v>4</v>
      </c>
      <c r="G7" s="14" t="s">
        <v>4</v>
      </c>
      <c r="H7" s="14" t="s">
        <v>4</v>
      </c>
    </row>
    <row r="8" spans="2:8" x14ac:dyDescent="0.2">
      <c r="B8" s="2" t="s">
        <v>3</v>
      </c>
      <c r="C8" s="35"/>
      <c r="D8" s="42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6"/>
      <c r="D9" s="43"/>
      <c r="E9" s="20" t="s">
        <v>29</v>
      </c>
      <c r="F9" s="5" t="s">
        <v>30</v>
      </c>
      <c r="G9" s="5" t="s">
        <v>31</v>
      </c>
      <c r="H9" s="5" t="s">
        <v>32</v>
      </c>
    </row>
    <row r="10" spans="2:8" ht="13.5" thickBot="1" x14ac:dyDescent="0.25">
      <c r="B10" s="26" t="s">
        <v>6</v>
      </c>
      <c r="C10" s="27">
        <f>+C12+C13+C14</f>
        <v>81027</v>
      </c>
      <c r="D10" s="27">
        <f t="shared" ref="D10:H10" si="0">+D12+D13+D14</f>
        <v>90189</v>
      </c>
      <c r="E10" s="27">
        <f t="shared" si="0"/>
        <v>20012</v>
      </c>
      <c r="F10" s="27">
        <f t="shared" si="0"/>
        <v>44763</v>
      </c>
      <c r="G10" s="27">
        <f t="shared" si="0"/>
        <v>67005</v>
      </c>
      <c r="H10" s="27">
        <f t="shared" si="0"/>
        <v>0</v>
      </c>
    </row>
    <row r="11" spans="2:8" ht="13.5" thickBot="1" x14ac:dyDescent="0.25">
      <c r="B11" s="8" t="s">
        <v>7</v>
      </c>
      <c r="C11" s="6"/>
      <c r="D11" s="6"/>
      <c r="E11" s="6"/>
      <c r="F11" s="6"/>
      <c r="G11" s="6"/>
      <c r="H11" s="6"/>
    </row>
    <row r="12" spans="2:8" ht="13.5" thickBot="1" x14ac:dyDescent="0.25">
      <c r="B12" s="9" t="s">
        <v>8</v>
      </c>
      <c r="C12" s="6">
        <v>70812</v>
      </c>
      <c r="D12" s="6">
        <v>79974</v>
      </c>
      <c r="E12" s="6">
        <v>18708</v>
      </c>
      <c r="F12" s="6">
        <v>41832</v>
      </c>
      <c r="G12" s="6">
        <v>63180</v>
      </c>
      <c r="H12" s="6"/>
    </row>
    <row r="13" spans="2:8" ht="13.5" thickBot="1" x14ac:dyDescent="0.25">
      <c r="B13" s="9" t="s">
        <v>9</v>
      </c>
      <c r="C13" s="6">
        <v>10215</v>
      </c>
      <c r="D13" s="6">
        <v>10215</v>
      </c>
      <c r="E13" s="6">
        <v>1304</v>
      </c>
      <c r="F13" s="6">
        <v>2931</v>
      </c>
      <c r="G13" s="6">
        <v>3825</v>
      </c>
      <c r="H13" s="6"/>
    </row>
    <row r="14" spans="2:8" ht="13.5" thickBot="1" x14ac:dyDescent="0.25">
      <c r="B14" s="9" t="s">
        <v>10</v>
      </c>
      <c r="C14" s="6">
        <v>0</v>
      </c>
      <c r="D14" s="6">
        <v>0</v>
      </c>
      <c r="E14" s="6">
        <v>0</v>
      </c>
      <c r="F14" s="6">
        <v>0</v>
      </c>
      <c r="G14" s="6"/>
      <c r="H14" s="6"/>
    </row>
    <row r="15" spans="2:8" ht="13.5" thickBot="1" x14ac:dyDescent="0.25">
      <c r="B15" s="8"/>
      <c r="C15" s="6"/>
      <c r="D15" s="6"/>
      <c r="E15" s="6"/>
      <c r="F15" s="6"/>
      <c r="G15" s="6"/>
      <c r="H15" s="6"/>
    </row>
    <row r="16" spans="2:8" s="23" customFormat="1" ht="26.25" thickBot="1" x14ac:dyDescent="0.25">
      <c r="B16" s="26" t="s">
        <v>11</v>
      </c>
      <c r="C16" s="27">
        <f>+SUM(C17:C20)</f>
        <v>0</v>
      </c>
      <c r="D16" s="27">
        <f t="shared" ref="D16:H16" si="1">+SUM(D17:D20)</f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</row>
    <row r="17" spans="2:8" ht="13.5" thickBot="1" x14ac:dyDescent="0.25">
      <c r="B17" s="8" t="s">
        <v>19</v>
      </c>
      <c r="C17" s="6"/>
      <c r="D17" s="6"/>
      <c r="E17" s="6"/>
      <c r="F17" s="6"/>
      <c r="G17" s="6"/>
      <c r="H17" s="6"/>
    </row>
    <row r="18" spans="2:8" ht="13.5" thickBot="1" x14ac:dyDescent="0.25">
      <c r="B18" s="8" t="s">
        <v>12</v>
      </c>
      <c r="C18" s="6"/>
      <c r="D18" s="6"/>
      <c r="E18" s="6"/>
      <c r="F18" s="6"/>
      <c r="G18" s="6"/>
      <c r="H18" s="6"/>
    </row>
    <row r="19" spans="2:8" ht="13.5" thickBot="1" x14ac:dyDescent="0.25">
      <c r="B19" s="8" t="s">
        <v>12</v>
      </c>
      <c r="C19" s="6"/>
      <c r="D19" s="6"/>
      <c r="E19" s="6"/>
      <c r="F19" s="6"/>
      <c r="G19" s="6"/>
      <c r="H19" s="6"/>
    </row>
    <row r="20" spans="2:8" ht="13.5" thickBot="1" x14ac:dyDescent="0.25">
      <c r="B20" s="8"/>
      <c r="C20" s="6"/>
      <c r="D20" s="6"/>
      <c r="E20" s="6"/>
      <c r="F20" s="6"/>
      <c r="G20" s="6"/>
      <c r="H20" s="6"/>
    </row>
    <row r="21" spans="2:8" ht="13.5" thickBot="1" x14ac:dyDescent="0.25">
      <c r="B21" s="26" t="s">
        <v>13</v>
      </c>
      <c r="C21" s="27">
        <f>+C16+C10</f>
        <v>81027</v>
      </c>
      <c r="D21" s="27">
        <f t="shared" ref="D21:H21" si="2">+D16+D10</f>
        <v>90189</v>
      </c>
      <c r="E21" s="27">
        <f t="shared" si="2"/>
        <v>20012</v>
      </c>
      <c r="F21" s="27">
        <f t="shared" si="2"/>
        <v>44763</v>
      </c>
      <c r="G21" s="27">
        <f t="shared" si="2"/>
        <v>67005</v>
      </c>
      <c r="H21" s="27">
        <f t="shared" si="2"/>
        <v>0</v>
      </c>
    </row>
    <row r="22" spans="2:8" ht="13.5" thickBot="1" x14ac:dyDescent="0.25">
      <c r="B22" s="8"/>
      <c r="C22" s="6"/>
      <c r="D22" s="6"/>
      <c r="E22" s="6"/>
      <c r="F22" s="6"/>
      <c r="G22" s="6"/>
      <c r="H22" s="6"/>
    </row>
    <row r="23" spans="2:8" ht="13.5" thickBot="1" x14ac:dyDescent="0.25">
      <c r="B23" s="8" t="s">
        <v>14</v>
      </c>
      <c r="C23" s="10">
        <v>2</v>
      </c>
      <c r="D23" s="10">
        <v>2</v>
      </c>
      <c r="E23" s="10">
        <v>2</v>
      </c>
      <c r="F23" s="10">
        <v>2</v>
      </c>
      <c r="G23" s="10">
        <v>2</v>
      </c>
      <c r="H23" s="10"/>
    </row>
    <row r="24" spans="2:8" ht="16.5" thickBot="1" x14ac:dyDescent="0.25">
      <c r="B24" s="11"/>
    </row>
    <row r="25" spans="2:8" ht="13.5" thickBot="1" x14ac:dyDescent="0.25">
      <c r="B25" s="44" t="s">
        <v>57</v>
      </c>
      <c r="C25" s="45"/>
      <c r="D25" s="45"/>
      <c r="E25" s="45"/>
      <c r="F25" s="45"/>
      <c r="G25" s="45"/>
      <c r="H25" s="46"/>
    </row>
    <row r="26" spans="2:8" ht="12.75" customHeight="1" x14ac:dyDescent="0.2">
      <c r="B26" s="28" t="s">
        <v>2</v>
      </c>
      <c r="C26" s="34" t="s">
        <v>27</v>
      </c>
      <c r="D26" s="41" t="s">
        <v>28</v>
      </c>
      <c r="E26" s="14" t="s">
        <v>4</v>
      </c>
      <c r="F26" s="14" t="s">
        <v>4</v>
      </c>
      <c r="G26" s="14" t="s">
        <v>4</v>
      </c>
      <c r="H26" s="14" t="s">
        <v>4</v>
      </c>
    </row>
    <row r="27" spans="2:8" x14ac:dyDescent="0.2">
      <c r="B27" s="28" t="s">
        <v>3</v>
      </c>
      <c r="C27" s="35"/>
      <c r="D27" s="42"/>
      <c r="E27" s="4" t="s">
        <v>5</v>
      </c>
      <c r="F27" s="4" t="s">
        <v>5</v>
      </c>
      <c r="G27" s="4" t="s">
        <v>5</v>
      </c>
      <c r="H27" s="4" t="s">
        <v>5</v>
      </c>
    </row>
    <row r="28" spans="2:8" ht="41.25" customHeight="1" thickBot="1" x14ac:dyDescent="0.25">
      <c r="B28" s="3"/>
      <c r="C28" s="36"/>
      <c r="D28" s="43"/>
      <c r="E28" s="20" t="s">
        <v>29</v>
      </c>
      <c r="F28" s="5" t="s">
        <v>30</v>
      </c>
      <c r="G28" s="5" t="s">
        <v>31</v>
      </c>
      <c r="H28" s="5" t="s">
        <v>32</v>
      </c>
    </row>
    <row r="29" spans="2:8" ht="13.5" thickBot="1" x14ac:dyDescent="0.25">
      <c r="B29" s="26" t="s">
        <v>6</v>
      </c>
      <c r="C29" s="27">
        <f>+C31+C32+C33</f>
        <v>160459</v>
      </c>
      <c r="D29" s="27">
        <f t="shared" ref="D29:H29" si="3">+D31+D32+D33</f>
        <v>169108</v>
      </c>
      <c r="E29" s="27">
        <f t="shared" si="3"/>
        <v>29116</v>
      </c>
      <c r="F29" s="27">
        <f t="shared" si="3"/>
        <v>78391</v>
      </c>
      <c r="G29" s="27">
        <f t="shared" si="3"/>
        <v>126813</v>
      </c>
      <c r="H29" s="27">
        <f t="shared" si="3"/>
        <v>0</v>
      </c>
    </row>
    <row r="30" spans="2:8" ht="13.5" thickBot="1" x14ac:dyDescent="0.25">
      <c r="B30" s="8" t="s">
        <v>7</v>
      </c>
      <c r="C30" s="6"/>
      <c r="D30" s="6"/>
      <c r="E30" s="6"/>
      <c r="F30" s="6"/>
      <c r="G30" s="6"/>
      <c r="H30" s="6"/>
    </row>
    <row r="31" spans="2:8" ht="13.5" thickBot="1" x14ac:dyDescent="0.25">
      <c r="B31" s="9" t="s">
        <v>8</v>
      </c>
      <c r="C31" s="6">
        <v>143259</v>
      </c>
      <c r="D31" s="6">
        <v>151908</v>
      </c>
      <c r="E31" s="6">
        <v>26389</v>
      </c>
      <c r="F31" s="6">
        <v>70681</v>
      </c>
      <c r="G31" s="6">
        <v>115821</v>
      </c>
      <c r="H31" s="6"/>
    </row>
    <row r="32" spans="2:8" ht="13.5" thickBot="1" x14ac:dyDescent="0.25">
      <c r="B32" s="9" t="s">
        <v>9</v>
      </c>
      <c r="C32" s="6">
        <v>17200</v>
      </c>
      <c r="D32" s="6">
        <v>17200</v>
      </c>
      <c r="E32" s="6">
        <v>2727</v>
      </c>
      <c r="F32" s="6">
        <v>6885</v>
      </c>
      <c r="G32" s="6">
        <v>10167</v>
      </c>
      <c r="H32" s="6"/>
    </row>
    <row r="33" spans="2:8" ht="13.5" thickBot="1" x14ac:dyDescent="0.25">
      <c r="B33" s="9" t="s">
        <v>10</v>
      </c>
      <c r="C33" s="6">
        <v>0</v>
      </c>
      <c r="D33" s="6">
        <v>0</v>
      </c>
      <c r="E33" s="6">
        <v>0</v>
      </c>
      <c r="F33" s="6">
        <v>825</v>
      </c>
      <c r="G33" s="6">
        <v>825</v>
      </c>
      <c r="H33" s="6"/>
    </row>
    <row r="34" spans="2:8" ht="13.5" thickBot="1" x14ac:dyDescent="0.25">
      <c r="B34" s="8"/>
      <c r="C34" s="6"/>
      <c r="D34" s="6"/>
      <c r="E34" s="6"/>
      <c r="F34" s="6"/>
      <c r="G34" s="6"/>
      <c r="H34" s="6"/>
    </row>
    <row r="35" spans="2:8" s="23" customFormat="1" ht="26.25" thickBot="1" x14ac:dyDescent="0.25">
      <c r="B35" s="26" t="s">
        <v>11</v>
      </c>
      <c r="C35" s="27">
        <f>+SUM(C36:C39)</f>
        <v>0</v>
      </c>
      <c r="D35" s="27">
        <f t="shared" ref="D35:H35" si="4">+SUM(D36:D39)</f>
        <v>0</v>
      </c>
      <c r="E35" s="27">
        <f t="shared" si="4"/>
        <v>0</v>
      </c>
      <c r="F35" s="27">
        <f t="shared" si="4"/>
        <v>0</v>
      </c>
      <c r="G35" s="27">
        <f t="shared" si="4"/>
        <v>0</v>
      </c>
      <c r="H35" s="27">
        <f t="shared" si="4"/>
        <v>0</v>
      </c>
    </row>
    <row r="36" spans="2:8" ht="13.5" thickBot="1" x14ac:dyDescent="0.25">
      <c r="B36" s="8" t="s">
        <v>19</v>
      </c>
      <c r="C36" s="6"/>
      <c r="D36" s="6"/>
      <c r="E36" s="6"/>
      <c r="F36" s="6"/>
      <c r="G36" s="6"/>
      <c r="H36" s="6"/>
    </row>
    <row r="37" spans="2:8" ht="13.5" thickBot="1" x14ac:dyDescent="0.25">
      <c r="B37" s="8" t="s">
        <v>12</v>
      </c>
      <c r="C37" s="6"/>
      <c r="D37" s="6"/>
      <c r="E37" s="6"/>
      <c r="F37" s="6"/>
      <c r="G37" s="6"/>
      <c r="H37" s="6"/>
    </row>
    <row r="38" spans="2:8" ht="13.5" thickBot="1" x14ac:dyDescent="0.25">
      <c r="B38" s="8" t="s">
        <v>12</v>
      </c>
      <c r="C38" s="6"/>
      <c r="D38" s="6"/>
      <c r="E38" s="6"/>
      <c r="F38" s="6"/>
      <c r="G38" s="6"/>
      <c r="H38" s="6"/>
    </row>
    <row r="39" spans="2:8" ht="13.5" thickBot="1" x14ac:dyDescent="0.25">
      <c r="B39" s="8"/>
      <c r="C39" s="6"/>
      <c r="D39" s="6"/>
      <c r="E39" s="6"/>
      <c r="F39" s="6"/>
      <c r="G39" s="6"/>
      <c r="H39" s="6"/>
    </row>
    <row r="40" spans="2:8" ht="13.5" thickBot="1" x14ac:dyDescent="0.25">
      <c r="B40" s="26" t="s">
        <v>13</v>
      </c>
      <c r="C40" s="27">
        <f>+C35+C29</f>
        <v>160459</v>
      </c>
      <c r="D40" s="27">
        <f t="shared" ref="D40:H40" si="5">+D35+D29</f>
        <v>169108</v>
      </c>
      <c r="E40" s="27">
        <f t="shared" si="5"/>
        <v>29116</v>
      </c>
      <c r="F40" s="27">
        <f t="shared" si="5"/>
        <v>78391</v>
      </c>
      <c r="G40" s="27">
        <f t="shared" si="5"/>
        <v>126813</v>
      </c>
      <c r="H40" s="27">
        <f t="shared" si="5"/>
        <v>0</v>
      </c>
    </row>
    <row r="41" spans="2:8" ht="13.5" thickBot="1" x14ac:dyDescent="0.25">
      <c r="B41" s="8"/>
      <c r="C41" s="6"/>
      <c r="D41" s="6"/>
      <c r="E41" s="6"/>
      <c r="F41" s="6"/>
      <c r="G41" s="6"/>
      <c r="H41" s="6"/>
    </row>
    <row r="42" spans="2:8" ht="13.5" thickBot="1" x14ac:dyDescent="0.25">
      <c r="B42" s="8" t="s">
        <v>14</v>
      </c>
      <c r="C42" s="10">
        <v>4</v>
      </c>
      <c r="D42" s="10">
        <v>4</v>
      </c>
      <c r="E42" s="10">
        <v>4</v>
      </c>
      <c r="F42" s="10">
        <v>4</v>
      </c>
      <c r="G42" s="10">
        <v>4</v>
      </c>
      <c r="H42" s="10"/>
    </row>
    <row r="43" spans="2:8" ht="16.5" thickBot="1" x14ac:dyDescent="0.25">
      <c r="B43" s="11"/>
    </row>
    <row r="44" spans="2:8" ht="13.5" thickBot="1" x14ac:dyDescent="0.25">
      <c r="B44" s="44" t="s">
        <v>58</v>
      </c>
      <c r="C44" s="45"/>
      <c r="D44" s="45"/>
      <c r="E44" s="45"/>
      <c r="F44" s="45"/>
      <c r="G44" s="45"/>
      <c r="H44" s="46"/>
    </row>
    <row r="45" spans="2:8" ht="12.75" customHeight="1" x14ac:dyDescent="0.2">
      <c r="B45" s="28" t="s">
        <v>2</v>
      </c>
      <c r="C45" s="34" t="s">
        <v>27</v>
      </c>
      <c r="D45" s="41" t="s">
        <v>28</v>
      </c>
      <c r="E45" s="14" t="s">
        <v>4</v>
      </c>
      <c r="F45" s="14" t="s">
        <v>4</v>
      </c>
      <c r="G45" s="14" t="s">
        <v>4</v>
      </c>
      <c r="H45" s="14" t="s">
        <v>4</v>
      </c>
    </row>
    <row r="46" spans="2:8" x14ac:dyDescent="0.2">
      <c r="B46" s="28" t="s">
        <v>3</v>
      </c>
      <c r="C46" s="35"/>
      <c r="D46" s="42"/>
      <c r="E46" s="4" t="s">
        <v>5</v>
      </c>
      <c r="F46" s="4" t="s">
        <v>5</v>
      </c>
      <c r="G46" s="4" t="s">
        <v>5</v>
      </c>
      <c r="H46" s="4" t="s">
        <v>5</v>
      </c>
    </row>
    <row r="47" spans="2:8" ht="41.25" customHeight="1" thickBot="1" x14ac:dyDescent="0.25">
      <c r="B47" s="3"/>
      <c r="C47" s="36"/>
      <c r="D47" s="43"/>
      <c r="E47" s="20" t="s">
        <v>29</v>
      </c>
      <c r="F47" s="5" t="s">
        <v>30</v>
      </c>
      <c r="G47" s="5" t="s">
        <v>31</v>
      </c>
      <c r="H47" s="5" t="s">
        <v>32</v>
      </c>
    </row>
    <row r="48" spans="2:8" ht="13.5" thickBot="1" x14ac:dyDescent="0.25">
      <c r="B48" s="26" t="s">
        <v>6</v>
      </c>
      <c r="C48" s="27">
        <f>+C50+C51+C52</f>
        <v>74893</v>
      </c>
      <c r="D48" s="27">
        <f t="shared" ref="D48:H48" si="6">+D50+D51+D52</f>
        <v>79179</v>
      </c>
      <c r="E48" s="27">
        <f t="shared" si="6"/>
        <v>16065</v>
      </c>
      <c r="F48" s="27">
        <f t="shared" si="6"/>
        <v>36400</v>
      </c>
      <c r="G48" s="27">
        <f t="shared" si="6"/>
        <v>56998</v>
      </c>
      <c r="H48" s="27">
        <f t="shared" si="6"/>
        <v>0</v>
      </c>
    </row>
    <row r="49" spans="2:8" ht="13.5" thickBot="1" x14ac:dyDescent="0.25">
      <c r="B49" s="8" t="s">
        <v>7</v>
      </c>
      <c r="C49" s="6"/>
      <c r="D49" s="6"/>
      <c r="E49" s="6"/>
      <c r="F49" s="6"/>
      <c r="G49" s="6"/>
      <c r="H49" s="6"/>
    </row>
    <row r="50" spans="2:8" ht="13.5" thickBot="1" x14ac:dyDescent="0.25">
      <c r="B50" s="9" t="s">
        <v>8</v>
      </c>
      <c r="C50" s="6">
        <v>64693</v>
      </c>
      <c r="D50" s="6">
        <v>68979</v>
      </c>
      <c r="E50" s="6">
        <v>14793</v>
      </c>
      <c r="F50" s="6">
        <v>33546</v>
      </c>
      <c r="G50" s="6">
        <v>52630</v>
      </c>
      <c r="H50" s="6"/>
    </row>
    <row r="51" spans="2:8" ht="13.5" thickBot="1" x14ac:dyDescent="0.25">
      <c r="B51" s="9" t="s">
        <v>9</v>
      </c>
      <c r="C51" s="6">
        <v>10200</v>
      </c>
      <c r="D51" s="6">
        <v>10200</v>
      </c>
      <c r="E51" s="6">
        <v>1272</v>
      </c>
      <c r="F51" s="6">
        <v>2854</v>
      </c>
      <c r="G51" s="6">
        <v>4368</v>
      </c>
      <c r="H51" s="6"/>
    </row>
    <row r="52" spans="2:8" ht="13.5" thickBot="1" x14ac:dyDescent="0.25">
      <c r="B52" s="9" t="s">
        <v>10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/>
    </row>
    <row r="53" spans="2:8" ht="13.5" thickBot="1" x14ac:dyDescent="0.25">
      <c r="B53" s="8"/>
      <c r="C53" s="6"/>
      <c r="D53" s="6"/>
      <c r="E53" s="6"/>
      <c r="F53" s="6"/>
      <c r="G53" s="6"/>
      <c r="H53" s="6"/>
    </row>
    <row r="54" spans="2:8" s="23" customFormat="1" ht="26.25" thickBot="1" x14ac:dyDescent="0.25">
      <c r="B54" s="26" t="s">
        <v>11</v>
      </c>
      <c r="C54" s="27">
        <f>+SUM(C55:C58)</f>
        <v>0</v>
      </c>
      <c r="D54" s="27">
        <f t="shared" ref="D54:H54" si="7">+SUM(D55:D58)</f>
        <v>0</v>
      </c>
      <c r="E54" s="27">
        <f t="shared" si="7"/>
        <v>0</v>
      </c>
      <c r="F54" s="27">
        <f t="shared" si="7"/>
        <v>0</v>
      </c>
      <c r="G54" s="27">
        <f t="shared" si="7"/>
        <v>0</v>
      </c>
      <c r="H54" s="27">
        <f t="shared" si="7"/>
        <v>0</v>
      </c>
    </row>
    <row r="55" spans="2:8" ht="13.5" thickBot="1" x14ac:dyDescent="0.25">
      <c r="B55" s="8" t="s">
        <v>19</v>
      </c>
      <c r="C55" s="6"/>
      <c r="D55" s="6"/>
      <c r="E55" s="6"/>
      <c r="F55" s="6"/>
      <c r="G55" s="6"/>
      <c r="H55" s="6"/>
    </row>
    <row r="56" spans="2:8" ht="13.5" thickBot="1" x14ac:dyDescent="0.25">
      <c r="B56" s="8" t="s">
        <v>12</v>
      </c>
      <c r="C56" s="6"/>
      <c r="D56" s="6"/>
      <c r="E56" s="6"/>
      <c r="F56" s="6"/>
      <c r="G56" s="6"/>
      <c r="H56" s="6"/>
    </row>
    <row r="57" spans="2:8" ht="13.5" thickBot="1" x14ac:dyDescent="0.25">
      <c r="B57" s="8" t="s">
        <v>12</v>
      </c>
      <c r="C57" s="6"/>
      <c r="D57" s="6"/>
      <c r="E57" s="6"/>
      <c r="F57" s="6"/>
      <c r="G57" s="6"/>
      <c r="H57" s="6"/>
    </row>
    <row r="58" spans="2:8" ht="13.5" thickBot="1" x14ac:dyDescent="0.25">
      <c r="B58" s="8"/>
      <c r="C58" s="6"/>
      <c r="D58" s="6"/>
      <c r="E58" s="6"/>
      <c r="F58" s="6"/>
      <c r="G58" s="6"/>
      <c r="H58" s="6"/>
    </row>
    <row r="59" spans="2:8" ht="13.5" thickBot="1" x14ac:dyDescent="0.25">
      <c r="B59" s="26" t="s">
        <v>13</v>
      </c>
      <c r="C59" s="27">
        <f>+C54+C48</f>
        <v>74893</v>
      </c>
      <c r="D59" s="27">
        <f t="shared" ref="D59:H59" si="8">+D54+D48</f>
        <v>79179</v>
      </c>
      <c r="E59" s="27">
        <f t="shared" si="8"/>
        <v>16065</v>
      </c>
      <c r="F59" s="27">
        <f t="shared" si="8"/>
        <v>36400</v>
      </c>
      <c r="G59" s="27">
        <f t="shared" si="8"/>
        <v>56998</v>
      </c>
      <c r="H59" s="27">
        <f t="shared" si="8"/>
        <v>0</v>
      </c>
    </row>
    <row r="60" spans="2:8" ht="13.5" thickBot="1" x14ac:dyDescent="0.25">
      <c r="B60" s="8"/>
      <c r="C60" s="6"/>
      <c r="D60" s="6"/>
      <c r="E60" s="6"/>
      <c r="F60" s="6"/>
      <c r="G60" s="6"/>
      <c r="H60" s="6"/>
    </row>
    <row r="61" spans="2:8" ht="13.5" thickBot="1" x14ac:dyDescent="0.25">
      <c r="B61" s="8" t="s">
        <v>14</v>
      </c>
      <c r="C61" s="10">
        <v>2</v>
      </c>
      <c r="D61" s="10">
        <v>2</v>
      </c>
      <c r="E61" s="10">
        <v>2</v>
      </c>
      <c r="F61" s="10">
        <v>2</v>
      </c>
      <c r="G61" s="10">
        <v>2</v>
      </c>
      <c r="H61" s="10"/>
    </row>
    <row r="62" spans="2:8" ht="16.5" thickBot="1" x14ac:dyDescent="0.25">
      <c r="B62" s="11"/>
    </row>
    <row r="63" spans="2:8" ht="24.95" customHeight="1" thickBot="1" x14ac:dyDescent="0.25">
      <c r="B63" s="44" t="s">
        <v>59</v>
      </c>
      <c r="C63" s="45"/>
      <c r="D63" s="45"/>
      <c r="E63" s="45"/>
      <c r="F63" s="45"/>
      <c r="G63" s="45"/>
      <c r="H63" s="46"/>
    </row>
    <row r="64" spans="2:8" ht="12.75" customHeight="1" x14ac:dyDescent="0.2">
      <c r="B64" s="28" t="s">
        <v>2</v>
      </c>
      <c r="C64" s="34" t="s">
        <v>27</v>
      </c>
      <c r="D64" s="41" t="s">
        <v>28</v>
      </c>
      <c r="E64" s="14" t="s">
        <v>4</v>
      </c>
      <c r="F64" s="14" t="s">
        <v>4</v>
      </c>
      <c r="G64" s="14" t="s">
        <v>4</v>
      </c>
      <c r="H64" s="14" t="s">
        <v>4</v>
      </c>
    </row>
    <row r="65" spans="2:8" x14ac:dyDescent="0.2">
      <c r="B65" s="28" t="s">
        <v>3</v>
      </c>
      <c r="C65" s="35"/>
      <c r="D65" s="42"/>
      <c r="E65" s="4" t="s">
        <v>5</v>
      </c>
      <c r="F65" s="4" t="s">
        <v>5</v>
      </c>
      <c r="G65" s="4" t="s">
        <v>5</v>
      </c>
      <c r="H65" s="4" t="s">
        <v>5</v>
      </c>
    </row>
    <row r="66" spans="2:8" ht="41.25" customHeight="1" thickBot="1" x14ac:dyDescent="0.25">
      <c r="B66" s="3"/>
      <c r="C66" s="36"/>
      <c r="D66" s="43"/>
      <c r="E66" s="20" t="s">
        <v>29</v>
      </c>
      <c r="F66" s="5" t="s">
        <v>30</v>
      </c>
      <c r="G66" s="5" t="s">
        <v>31</v>
      </c>
      <c r="H66" s="5" t="s">
        <v>32</v>
      </c>
    </row>
    <row r="67" spans="2:8" ht="13.5" thickBot="1" x14ac:dyDescent="0.25">
      <c r="B67" s="26" t="s">
        <v>6</v>
      </c>
      <c r="C67" s="27">
        <f>+C69+C70+C71</f>
        <v>200890</v>
      </c>
      <c r="D67" s="27">
        <f t="shared" ref="D67:H67" si="9">+D69+D70+D71</f>
        <v>211708</v>
      </c>
      <c r="E67" s="27">
        <f t="shared" si="9"/>
        <v>43021</v>
      </c>
      <c r="F67" s="27">
        <f t="shared" si="9"/>
        <v>95634</v>
      </c>
      <c r="G67" s="27">
        <f t="shared" si="9"/>
        <v>152731</v>
      </c>
      <c r="H67" s="27">
        <f t="shared" si="9"/>
        <v>0</v>
      </c>
    </row>
    <row r="68" spans="2:8" ht="13.5" thickBot="1" x14ac:dyDescent="0.25">
      <c r="B68" s="8" t="s">
        <v>7</v>
      </c>
      <c r="C68" s="6"/>
      <c r="D68" s="6"/>
      <c r="E68" s="6"/>
      <c r="F68" s="6"/>
      <c r="G68" s="6"/>
      <c r="H68" s="6"/>
    </row>
    <row r="69" spans="2:8" ht="13.5" thickBot="1" x14ac:dyDescent="0.25">
      <c r="B69" s="9" t="s">
        <v>8</v>
      </c>
      <c r="C69" s="6">
        <v>167050</v>
      </c>
      <c r="D69" s="6">
        <v>177868</v>
      </c>
      <c r="E69" s="6">
        <v>39828</v>
      </c>
      <c r="F69" s="6">
        <v>89414</v>
      </c>
      <c r="G69" s="6">
        <v>137156</v>
      </c>
      <c r="H69" s="6"/>
    </row>
    <row r="70" spans="2:8" ht="13.5" thickBot="1" x14ac:dyDescent="0.25">
      <c r="B70" s="9" t="s">
        <v>9</v>
      </c>
      <c r="C70" s="6">
        <v>33840</v>
      </c>
      <c r="D70" s="6">
        <v>33840</v>
      </c>
      <c r="E70" s="6">
        <v>3193</v>
      </c>
      <c r="F70" s="6">
        <v>6220</v>
      </c>
      <c r="G70" s="6">
        <v>15575</v>
      </c>
      <c r="H70" s="6"/>
    </row>
    <row r="71" spans="2:8" ht="13.5" thickBot="1" x14ac:dyDescent="0.25">
      <c r="B71" s="9" t="s">
        <v>10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/>
    </row>
    <row r="72" spans="2:8" ht="13.5" thickBot="1" x14ac:dyDescent="0.25">
      <c r="B72" s="8"/>
      <c r="C72" s="6"/>
      <c r="D72" s="6"/>
      <c r="E72" s="6"/>
      <c r="F72" s="6"/>
      <c r="G72" s="6"/>
      <c r="H72" s="6"/>
    </row>
    <row r="73" spans="2:8" s="23" customFormat="1" ht="26.25" thickBot="1" x14ac:dyDescent="0.25">
      <c r="B73" s="26" t="s">
        <v>11</v>
      </c>
      <c r="C73" s="27">
        <f>+SUM(C74:C77)</f>
        <v>0</v>
      </c>
      <c r="D73" s="27">
        <f t="shared" ref="D73:H73" si="10">+SUM(D74:D77)</f>
        <v>0</v>
      </c>
      <c r="E73" s="27">
        <f t="shared" si="10"/>
        <v>0</v>
      </c>
      <c r="F73" s="27">
        <f t="shared" si="10"/>
        <v>0</v>
      </c>
      <c r="G73" s="27">
        <f t="shared" si="10"/>
        <v>0</v>
      </c>
      <c r="H73" s="27">
        <f t="shared" si="10"/>
        <v>0</v>
      </c>
    </row>
    <row r="74" spans="2:8" ht="13.5" thickBot="1" x14ac:dyDescent="0.25">
      <c r="B74" s="8" t="s">
        <v>19</v>
      </c>
      <c r="C74" s="6"/>
      <c r="D74" s="6"/>
      <c r="E74" s="6"/>
      <c r="F74" s="6"/>
      <c r="G74" s="6"/>
      <c r="H74" s="6"/>
    </row>
    <row r="75" spans="2:8" ht="13.5" thickBot="1" x14ac:dyDescent="0.25">
      <c r="B75" s="8" t="s">
        <v>12</v>
      </c>
      <c r="C75" s="6"/>
      <c r="D75" s="6"/>
      <c r="E75" s="6"/>
      <c r="F75" s="6"/>
      <c r="G75" s="6"/>
      <c r="H75" s="6"/>
    </row>
    <row r="76" spans="2:8" ht="13.5" thickBot="1" x14ac:dyDescent="0.25">
      <c r="B76" s="8" t="s">
        <v>12</v>
      </c>
      <c r="C76" s="6"/>
      <c r="D76" s="6"/>
      <c r="E76" s="6"/>
      <c r="F76" s="6"/>
      <c r="G76" s="6"/>
      <c r="H76" s="6"/>
    </row>
    <row r="77" spans="2:8" ht="13.5" thickBot="1" x14ac:dyDescent="0.25">
      <c r="B77" s="8"/>
      <c r="C77" s="6"/>
      <c r="D77" s="6"/>
      <c r="E77" s="6"/>
      <c r="F77" s="6"/>
      <c r="G77" s="6"/>
      <c r="H77" s="6"/>
    </row>
    <row r="78" spans="2:8" ht="13.5" thickBot="1" x14ac:dyDescent="0.25">
      <c r="B78" s="26" t="s">
        <v>13</v>
      </c>
      <c r="C78" s="27">
        <f>+C73+C67</f>
        <v>200890</v>
      </c>
      <c r="D78" s="27">
        <f t="shared" ref="D78:H78" si="11">+D73+D67</f>
        <v>211708</v>
      </c>
      <c r="E78" s="27">
        <f t="shared" si="11"/>
        <v>43021</v>
      </c>
      <c r="F78" s="27">
        <f t="shared" si="11"/>
        <v>95634</v>
      </c>
      <c r="G78" s="27">
        <f t="shared" si="11"/>
        <v>152731</v>
      </c>
      <c r="H78" s="27">
        <f t="shared" si="11"/>
        <v>0</v>
      </c>
    </row>
    <row r="79" spans="2:8" ht="13.5" thickBot="1" x14ac:dyDescent="0.25">
      <c r="B79" s="8"/>
      <c r="C79" s="6"/>
      <c r="D79" s="6"/>
      <c r="E79" s="6"/>
      <c r="F79" s="6"/>
      <c r="G79" s="6"/>
      <c r="H79" s="6"/>
    </row>
    <row r="80" spans="2:8" ht="13.5" thickBot="1" x14ac:dyDescent="0.25">
      <c r="B80" s="8" t="s">
        <v>14</v>
      </c>
      <c r="C80" s="10">
        <v>5</v>
      </c>
      <c r="D80" s="10">
        <v>5</v>
      </c>
      <c r="E80" s="10">
        <v>5</v>
      </c>
      <c r="F80" s="10">
        <v>4</v>
      </c>
      <c r="G80" s="10">
        <v>5</v>
      </c>
      <c r="H80" s="10"/>
    </row>
    <row r="81" spans="2:8" ht="16.5" thickBot="1" x14ac:dyDescent="0.25">
      <c r="B81" s="11"/>
    </row>
    <row r="82" spans="2:8" ht="24.95" customHeight="1" thickBot="1" x14ac:dyDescent="0.25">
      <c r="B82" s="44" t="s">
        <v>60</v>
      </c>
      <c r="C82" s="45"/>
      <c r="D82" s="45"/>
      <c r="E82" s="45"/>
      <c r="F82" s="45"/>
      <c r="G82" s="45"/>
      <c r="H82" s="46"/>
    </row>
    <row r="83" spans="2:8" ht="12.75" customHeight="1" x14ac:dyDescent="0.2">
      <c r="B83" s="28" t="s">
        <v>2</v>
      </c>
      <c r="C83" s="34" t="s">
        <v>27</v>
      </c>
      <c r="D83" s="41" t="s">
        <v>28</v>
      </c>
      <c r="E83" s="14" t="s">
        <v>4</v>
      </c>
      <c r="F83" s="14" t="s">
        <v>4</v>
      </c>
      <c r="G83" s="14" t="s">
        <v>4</v>
      </c>
      <c r="H83" s="14" t="s">
        <v>4</v>
      </c>
    </row>
    <row r="84" spans="2:8" x14ac:dyDescent="0.2">
      <c r="B84" s="28" t="s">
        <v>3</v>
      </c>
      <c r="C84" s="35"/>
      <c r="D84" s="42"/>
      <c r="E84" s="4" t="s">
        <v>5</v>
      </c>
      <c r="F84" s="4" t="s">
        <v>5</v>
      </c>
      <c r="G84" s="4" t="s">
        <v>5</v>
      </c>
      <c r="H84" s="4" t="s">
        <v>5</v>
      </c>
    </row>
    <row r="85" spans="2:8" ht="41.25" customHeight="1" thickBot="1" x14ac:dyDescent="0.25">
      <c r="B85" s="3"/>
      <c r="C85" s="36"/>
      <c r="D85" s="43"/>
      <c r="E85" s="20" t="s">
        <v>29</v>
      </c>
      <c r="F85" s="5" t="s">
        <v>30</v>
      </c>
      <c r="G85" s="5" t="s">
        <v>31</v>
      </c>
      <c r="H85" s="5" t="s">
        <v>32</v>
      </c>
    </row>
    <row r="86" spans="2:8" ht="13.5" thickBot="1" x14ac:dyDescent="0.25">
      <c r="B86" s="26" t="s">
        <v>6</v>
      </c>
      <c r="C86" s="27">
        <f>+C88+C89+C90</f>
        <v>0</v>
      </c>
      <c r="D86" s="27">
        <f t="shared" ref="D86:H86" si="12">+D88+D89+D90</f>
        <v>0</v>
      </c>
      <c r="E86" s="27">
        <f t="shared" si="12"/>
        <v>0</v>
      </c>
      <c r="F86" s="27">
        <f t="shared" si="12"/>
        <v>0</v>
      </c>
      <c r="G86" s="27">
        <f t="shared" si="12"/>
        <v>0</v>
      </c>
      <c r="H86" s="27">
        <f t="shared" si="12"/>
        <v>0</v>
      </c>
    </row>
    <row r="87" spans="2:8" ht="13.5" thickBot="1" x14ac:dyDescent="0.25">
      <c r="B87" s="8" t="s">
        <v>7</v>
      </c>
      <c r="C87" s="6"/>
      <c r="D87" s="6"/>
      <c r="E87" s="6"/>
      <c r="F87" s="6"/>
      <c r="G87" s="6"/>
      <c r="H87" s="6"/>
    </row>
    <row r="88" spans="2:8" ht="13.5" thickBot="1" x14ac:dyDescent="0.25">
      <c r="B88" s="9" t="s">
        <v>8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/>
    </row>
    <row r="89" spans="2:8" ht="13.5" thickBot="1" x14ac:dyDescent="0.25">
      <c r="B89" s="9" t="s">
        <v>9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/>
    </row>
    <row r="90" spans="2:8" ht="13.5" thickBot="1" x14ac:dyDescent="0.25">
      <c r="B90" s="9" t="s">
        <v>10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/>
    </row>
    <row r="91" spans="2:8" ht="13.5" thickBot="1" x14ac:dyDescent="0.25">
      <c r="B91" s="8"/>
      <c r="C91" s="6"/>
      <c r="D91" s="6"/>
      <c r="E91" s="6"/>
      <c r="F91" s="6"/>
      <c r="G91" s="6"/>
      <c r="H91" s="6"/>
    </row>
    <row r="92" spans="2:8" s="23" customFormat="1" ht="26.25" thickBot="1" x14ac:dyDescent="0.25">
      <c r="B92" s="26" t="s">
        <v>11</v>
      </c>
      <c r="C92" s="27">
        <f>+SUM(C93:C96)</f>
        <v>0</v>
      </c>
      <c r="D92" s="27">
        <f t="shared" ref="D92:H92" si="13">+SUM(D93:D96)</f>
        <v>0</v>
      </c>
      <c r="E92" s="27">
        <f t="shared" si="13"/>
        <v>0</v>
      </c>
      <c r="F92" s="27">
        <f t="shared" si="13"/>
        <v>0</v>
      </c>
      <c r="G92" s="27">
        <f t="shared" si="13"/>
        <v>0</v>
      </c>
      <c r="H92" s="27">
        <f t="shared" si="13"/>
        <v>0</v>
      </c>
    </row>
    <row r="93" spans="2:8" ht="13.5" thickBot="1" x14ac:dyDescent="0.25">
      <c r="B93" s="8" t="s">
        <v>19</v>
      </c>
      <c r="C93" s="6"/>
      <c r="D93" s="6"/>
      <c r="E93" s="6"/>
      <c r="F93" s="6"/>
      <c r="G93" s="6"/>
      <c r="H93" s="6"/>
    </row>
    <row r="94" spans="2:8" ht="13.5" thickBot="1" x14ac:dyDescent="0.25">
      <c r="B94" s="8" t="s">
        <v>12</v>
      </c>
      <c r="C94" s="6"/>
      <c r="D94" s="6"/>
      <c r="E94" s="6"/>
      <c r="F94" s="6"/>
      <c r="G94" s="6"/>
      <c r="H94" s="6"/>
    </row>
    <row r="95" spans="2:8" ht="13.5" thickBot="1" x14ac:dyDescent="0.25">
      <c r="B95" s="8" t="s">
        <v>12</v>
      </c>
      <c r="C95" s="6"/>
      <c r="D95" s="6"/>
      <c r="E95" s="6"/>
      <c r="F95" s="6"/>
      <c r="G95" s="6"/>
      <c r="H95" s="6"/>
    </row>
    <row r="96" spans="2:8" ht="13.5" thickBot="1" x14ac:dyDescent="0.25">
      <c r="B96" s="8"/>
      <c r="C96" s="6"/>
      <c r="D96" s="6"/>
      <c r="E96" s="6"/>
      <c r="F96" s="6"/>
      <c r="G96" s="6"/>
      <c r="H96" s="6"/>
    </row>
    <row r="97" spans="2:8" ht="13.5" thickBot="1" x14ac:dyDescent="0.25">
      <c r="B97" s="26" t="s">
        <v>13</v>
      </c>
      <c r="C97" s="27">
        <f>+C92+C86</f>
        <v>0</v>
      </c>
      <c r="D97" s="27">
        <f t="shared" ref="D97:H97" si="14">+D92+D86</f>
        <v>0</v>
      </c>
      <c r="E97" s="27">
        <f t="shared" si="14"/>
        <v>0</v>
      </c>
      <c r="F97" s="27">
        <f t="shared" si="14"/>
        <v>0</v>
      </c>
      <c r="G97" s="27">
        <f t="shared" si="14"/>
        <v>0</v>
      </c>
      <c r="H97" s="27">
        <f t="shared" si="14"/>
        <v>0</v>
      </c>
    </row>
    <row r="98" spans="2:8" ht="13.5" thickBot="1" x14ac:dyDescent="0.25">
      <c r="B98" s="8"/>
      <c r="C98" s="6"/>
      <c r="D98" s="6"/>
      <c r="E98" s="6"/>
      <c r="F98" s="6"/>
      <c r="G98" s="6"/>
      <c r="H98" s="6"/>
    </row>
    <row r="99" spans="2:8" ht="13.5" thickBot="1" x14ac:dyDescent="0.25">
      <c r="B99" s="8" t="s">
        <v>14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/>
    </row>
    <row r="100" spans="2:8" ht="16.5" thickBot="1" x14ac:dyDescent="0.25">
      <c r="B100" s="11"/>
    </row>
    <row r="101" spans="2:8" ht="13.5" customHeight="1" thickBot="1" x14ac:dyDescent="0.25">
      <c r="B101" s="44" t="s">
        <v>61</v>
      </c>
      <c r="C101" s="45"/>
      <c r="D101" s="45"/>
      <c r="E101" s="45"/>
      <c r="F101" s="45"/>
      <c r="G101" s="45"/>
      <c r="H101" s="46"/>
    </row>
    <row r="102" spans="2:8" ht="12.75" customHeight="1" x14ac:dyDescent="0.2">
      <c r="B102" s="28" t="s">
        <v>2</v>
      </c>
      <c r="C102" s="34" t="s">
        <v>27</v>
      </c>
      <c r="D102" s="41" t="s">
        <v>28</v>
      </c>
      <c r="E102" s="14" t="s">
        <v>4</v>
      </c>
      <c r="F102" s="14" t="s">
        <v>4</v>
      </c>
      <c r="G102" s="14" t="s">
        <v>4</v>
      </c>
      <c r="H102" s="14" t="s">
        <v>4</v>
      </c>
    </row>
    <row r="103" spans="2:8" x14ac:dyDescent="0.2">
      <c r="B103" s="28" t="s">
        <v>3</v>
      </c>
      <c r="C103" s="35"/>
      <c r="D103" s="42"/>
      <c r="E103" s="4" t="s">
        <v>5</v>
      </c>
      <c r="F103" s="4" t="s">
        <v>5</v>
      </c>
      <c r="G103" s="4" t="s">
        <v>5</v>
      </c>
      <c r="H103" s="4" t="s">
        <v>5</v>
      </c>
    </row>
    <row r="104" spans="2:8" ht="41.25" customHeight="1" thickBot="1" x14ac:dyDescent="0.25">
      <c r="B104" s="3"/>
      <c r="C104" s="36"/>
      <c r="D104" s="43"/>
      <c r="E104" s="20" t="s">
        <v>29</v>
      </c>
      <c r="F104" s="5" t="s">
        <v>30</v>
      </c>
      <c r="G104" s="5" t="s">
        <v>31</v>
      </c>
      <c r="H104" s="5" t="s">
        <v>32</v>
      </c>
    </row>
    <row r="105" spans="2:8" ht="13.5" thickBot="1" x14ac:dyDescent="0.25">
      <c r="B105" s="26" t="s">
        <v>6</v>
      </c>
      <c r="C105" s="27">
        <f>+C107+C108+C109</f>
        <v>141074</v>
      </c>
      <c r="D105" s="27">
        <f t="shared" ref="D105:H105" si="15">+D107+D108+D109</f>
        <v>142667</v>
      </c>
      <c r="E105" s="27">
        <f t="shared" si="15"/>
        <v>30262</v>
      </c>
      <c r="F105" s="27">
        <f t="shared" si="15"/>
        <v>67528</v>
      </c>
      <c r="G105" s="27">
        <f t="shared" si="15"/>
        <v>101243</v>
      </c>
      <c r="H105" s="27">
        <f t="shared" si="15"/>
        <v>0</v>
      </c>
    </row>
    <row r="106" spans="2:8" ht="13.5" thickBot="1" x14ac:dyDescent="0.25">
      <c r="B106" s="8" t="s">
        <v>7</v>
      </c>
      <c r="C106" s="6"/>
      <c r="D106" s="6"/>
      <c r="E106" s="6"/>
      <c r="F106" s="6"/>
      <c r="G106" s="6"/>
      <c r="H106" s="6"/>
    </row>
    <row r="107" spans="2:8" ht="13.5" thickBot="1" x14ac:dyDescent="0.25">
      <c r="B107" s="9" t="s">
        <v>8</v>
      </c>
      <c r="C107" s="6">
        <v>124074</v>
      </c>
      <c r="D107" s="6">
        <v>125667</v>
      </c>
      <c r="E107" s="6">
        <v>27733</v>
      </c>
      <c r="F107" s="6">
        <v>61542</v>
      </c>
      <c r="G107" s="6">
        <v>93398</v>
      </c>
      <c r="H107" s="6"/>
    </row>
    <row r="108" spans="2:8" ht="13.5" thickBot="1" x14ac:dyDescent="0.25">
      <c r="B108" s="9" t="s">
        <v>9</v>
      </c>
      <c r="C108" s="6">
        <v>17000</v>
      </c>
      <c r="D108" s="6">
        <v>17000</v>
      </c>
      <c r="E108" s="6">
        <v>2529</v>
      </c>
      <c r="F108" s="6">
        <v>5161</v>
      </c>
      <c r="G108" s="6">
        <v>7020</v>
      </c>
      <c r="H108" s="6"/>
    </row>
    <row r="109" spans="2:8" ht="13.5" thickBot="1" x14ac:dyDescent="0.25">
      <c r="B109" s="9" t="s">
        <v>10</v>
      </c>
      <c r="C109" s="6">
        <v>0</v>
      </c>
      <c r="D109" s="6">
        <v>0</v>
      </c>
      <c r="E109" s="6">
        <v>0</v>
      </c>
      <c r="F109" s="6">
        <v>825</v>
      </c>
      <c r="G109" s="6">
        <v>825</v>
      </c>
      <c r="H109" s="6"/>
    </row>
    <row r="110" spans="2:8" ht="13.5" thickBot="1" x14ac:dyDescent="0.25">
      <c r="B110" s="8"/>
      <c r="C110" s="6"/>
      <c r="D110" s="6"/>
      <c r="E110" s="6"/>
      <c r="F110" s="6"/>
      <c r="G110" s="6"/>
      <c r="H110" s="6"/>
    </row>
    <row r="111" spans="2:8" s="23" customFormat="1" ht="26.25" thickBot="1" x14ac:dyDescent="0.25">
      <c r="B111" s="26" t="s">
        <v>11</v>
      </c>
      <c r="C111" s="27">
        <f>+SUM(C112:C115)</f>
        <v>0</v>
      </c>
      <c r="D111" s="27">
        <f t="shared" ref="D111:H111" si="16">+SUM(D112:D115)</f>
        <v>0</v>
      </c>
      <c r="E111" s="27">
        <f t="shared" si="16"/>
        <v>0</v>
      </c>
      <c r="F111" s="27">
        <f t="shared" si="16"/>
        <v>0</v>
      </c>
      <c r="G111" s="27">
        <f t="shared" si="16"/>
        <v>0</v>
      </c>
      <c r="H111" s="27">
        <f t="shared" si="16"/>
        <v>0</v>
      </c>
    </row>
    <row r="112" spans="2:8" ht="13.5" thickBot="1" x14ac:dyDescent="0.25">
      <c r="B112" s="8" t="s">
        <v>19</v>
      </c>
      <c r="C112" s="6"/>
      <c r="D112" s="6"/>
      <c r="E112" s="6"/>
      <c r="F112" s="6"/>
      <c r="G112" s="6"/>
      <c r="H112" s="6"/>
    </row>
    <row r="113" spans="2:8" ht="13.5" thickBot="1" x14ac:dyDescent="0.25">
      <c r="B113" s="8" t="s">
        <v>12</v>
      </c>
      <c r="C113" s="6"/>
      <c r="D113" s="6"/>
      <c r="E113" s="6"/>
      <c r="F113" s="6"/>
      <c r="G113" s="6"/>
      <c r="H113" s="6"/>
    </row>
    <row r="114" spans="2:8" ht="13.5" thickBot="1" x14ac:dyDescent="0.25">
      <c r="B114" s="8" t="s">
        <v>12</v>
      </c>
      <c r="C114" s="6"/>
      <c r="D114" s="6"/>
      <c r="E114" s="6"/>
      <c r="F114" s="6"/>
      <c r="G114" s="6"/>
      <c r="H114" s="6"/>
    </row>
    <row r="115" spans="2:8" ht="13.5" thickBot="1" x14ac:dyDescent="0.25">
      <c r="B115" s="8"/>
      <c r="C115" s="6"/>
      <c r="D115" s="6"/>
      <c r="E115" s="6"/>
      <c r="F115" s="6"/>
      <c r="G115" s="6"/>
      <c r="H115" s="6"/>
    </row>
    <row r="116" spans="2:8" ht="13.5" thickBot="1" x14ac:dyDescent="0.25">
      <c r="B116" s="26" t="s">
        <v>13</v>
      </c>
      <c r="C116" s="27">
        <f>+C111+C105</f>
        <v>141074</v>
      </c>
      <c r="D116" s="27">
        <f t="shared" ref="D116:H116" si="17">+D111+D105</f>
        <v>142667</v>
      </c>
      <c r="E116" s="27">
        <f t="shared" si="17"/>
        <v>30262</v>
      </c>
      <c r="F116" s="27">
        <f t="shared" si="17"/>
        <v>67528</v>
      </c>
      <c r="G116" s="27">
        <f t="shared" si="17"/>
        <v>101243</v>
      </c>
      <c r="H116" s="27">
        <f t="shared" si="17"/>
        <v>0</v>
      </c>
    </row>
    <row r="117" spans="2:8" ht="13.5" thickBot="1" x14ac:dyDescent="0.25">
      <c r="B117" s="8"/>
      <c r="C117" s="6"/>
      <c r="D117" s="6"/>
      <c r="E117" s="6"/>
      <c r="F117" s="6"/>
      <c r="G117" s="6"/>
      <c r="H117" s="6"/>
    </row>
    <row r="118" spans="2:8" ht="13.5" thickBot="1" x14ac:dyDescent="0.25">
      <c r="B118" s="8" t="s">
        <v>14</v>
      </c>
      <c r="C118" s="10">
        <v>4</v>
      </c>
      <c r="D118" s="10">
        <v>4</v>
      </c>
      <c r="E118" s="10">
        <v>4</v>
      </c>
      <c r="F118" s="10">
        <v>4</v>
      </c>
      <c r="G118" s="10">
        <v>4</v>
      </c>
      <c r="H118" s="10"/>
    </row>
    <row r="119" spans="2:8" ht="16.5" thickBot="1" x14ac:dyDescent="0.25">
      <c r="B119" s="11"/>
    </row>
    <row r="120" spans="2:8" ht="13.5" customHeight="1" thickBot="1" x14ac:dyDescent="0.25">
      <c r="B120" s="44" t="s">
        <v>62</v>
      </c>
      <c r="C120" s="45"/>
      <c r="D120" s="45"/>
      <c r="E120" s="45"/>
      <c r="F120" s="45"/>
      <c r="G120" s="45"/>
      <c r="H120" s="46"/>
    </row>
    <row r="121" spans="2:8" ht="12.75" customHeight="1" x14ac:dyDescent="0.2">
      <c r="B121" s="28" t="s">
        <v>2</v>
      </c>
      <c r="C121" s="34" t="s">
        <v>27</v>
      </c>
      <c r="D121" s="41" t="s">
        <v>28</v>
      </c>
      <c r="E121" s="14" t="s">
        <v>4</v>
      </c>
      <c r="F121" s="14" t="s">
        <v>4</v>
      </c>
      <c r="G121" s="14" t="s">
        <v>4</v>
      </c>
      <c r="H121" s="14" t="s">
        <v>4</v>
      </c>
    </row>
    <row r="122" spans="2:8" x14ac:dyDescent="0.2">
      <c r="B122" s="28" t="s">
        <v>3</v>
      </c>
      <c r="C122" s="35"/>
      <c r="D122" s="42"/>
      <c r="E122" s="4" t="s">
        <v>5</v>
      </c>
      <c r="F122" s="4" t="s">
        <v>5</v>
      </c>
      <c r="G122" s="4" t="s">
        <v>5</v>
      </c>
      <c r="H122" s="4" t="s">
        <v>5</v>
      </c>
    </row>
    <row r="123" spans="2:8" ht="41.25" customHeight="1" thickBot="1" x14ac:dyDescent="0.25">
      <c r="B123" s="3"/>
      <c r="C123" s="36"/>
      <c r="D123" s="43"/>
      <c r="E123" s="20" t="s">
        <v>29</v>
      </c>
      <c r="F123" s="5" t="s">
        <v>30</v>
      </c>
      <c r="G123" s="5" t="s">
        <v>31</v>
      </c>
      <c r="H123" s="5" t="s">
        <v>32</v>
      </c>
    </row>
    <row r="124" spans="2:8" ht="13.5" thickBot="1" x14ac:dyDescent="0.25">
      <c r="B124" s="26" t="s">
        <v>6</v>
      </c>
      <c r="C124" s="27">
        <f>+C126+C127+C128</f>
        <v>0</v>
      </c>
      <c r="D124" s="27">
        <f t="shared" ref="D124:H124" si="18">+D126+D127+D128</f>
        <v>0</v>
      </c>
      <c r="E124" s="27">
        <f t="shared" si="18"/>
        <v>0</v>
      </c>
      <c r="F124" s="27">
        <f t="shared" si="18"/>
        <v>0</v>
      </c>
      <c r="G124" s="27">
        <f t="shared" si="18"/>
        <v>0</v>
      </c>
      <c r="H124" s="27">
        <f t="shared" si="18"/>
        <v>0</v>
      </c>
    </row>
    <row r="125" spans="2:8" ht="13.5" thickBot="1" x14ac:dyDescent="0.25">
      <c r="B125" s="8" t="s">
        <v>7</v>
      </c>
      <c r="C125" s="6"/>
      <c r="D125" s="6"/>
      <c r="E125" s="6"/>
      <c r="F125" s="6"/>
      <c r="G125" s="6"/>
      <c r="H125" s="6"/>
    </row>
    <row r="126" spans="2:8" ht="13.5" thickBot="1" x14ac:dyDescent="0.25">
      <c r="B126" s="9" t="s">
        <v>8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/>
    </row>
    <row r="127" spans="2:8" ht="13.5" thickBot="1" x14ac:dyDescent="0.25">
      <c r="B127" s="9" t="s">
        <v>9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/>
    </row>
    <row r="128" spans="2:8" ht="13.5" thickBot="1" x14ac:dyDescent="0.25">
      <c r="B128" s="9" t="s">
        <v>10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/>
    </row>
    <row r="129" spans="2:8" ht="13.5" thickBot="1" x14ac:dyDescent="0.25">
      <c r="B129" s="8"/>
      <c r="C129" s="6"/>
      <c r="D129" s="6"/>
      <c r="E129" s="6"/>
      <c r="F129" s="6"/>
      <c r="G129" s="6"/>
      <c r="H129" s="6"/>
    </row>
    <row r="130" spans="2:8" s="23" customFormat="1" ht="26.25" thickBot="1" x14ac:dyDescent="0.25">
      <c r="B130" s="26" t="s">
        <v>11</v>
      </c>
      <c r="C130" s="27">
        <f>+SUM(C131:C134)</f>
        <v>0</v>
      </c>
      <c r="D130" s="27">
        <f t="shared" ref="D130:H130" si="19">+SUM(D131:D134)</f>
        <v>0</v>
      </c>
      <c r="E130" s="27">
        <f t="shared" si="19"/>
        <v>0</v>
      </c>
      <c r="F130" s="27">
        <f t="shared" si="19"/>
        <v>0</v>
      </c>
      <c r="G130" s="27">
        <f t="shared" si="19"/>
        <v>0</v>
      </c>
      <c r="H130" s="27">
        <f t="shared" si="19"/>
        <v>0</v>
      </c>
    </row>
    <row r="131" spans="2:8" ht="13.5" thickBot="1" x14ac:dyDescent="0.25">
      <c r="B131" s="8" t="s">
        <v>19</v>
      </c>
      <c r="C131" s="6"/>
      <c r="D131" s="6"/>
      <c r="E131" s="6"/>
      <c r="F131" s="6"/>
      <c r="G131" s="6"/>
      <c r="H131" s="6"/>
    </row>
    <row r="132" spans="2:8" ht="13.5" thickBot="1" x14ac:dyDescent="0.25">
      <c r="B132" s="8" t="s">
        <v>12</v>
      </c>
      <c r="C132" s="6"/>
      <c r="D132" s="6"/>
      <c r="E132" s="6"/>
      <c r="F132" s="6"/>
      <c r="G132" s="6"/>
      <c r="H132" s="6"/>
    </row>
    <row r="133" spans="2:8" ht="13.5" thickBot="1" x14ac:dyDescent="0.25">
      <c r="B133" s="8" t="s">
        <v>12</v>
      </c>
      <c r="C133" s="6"/>
      <c r="D133" s="6"/>
      <c r="E133" s="6"/>
      <c r="F133" s="6"/>
      <c r="G133" s="6"/>
      <c r="H133" s="6"/>
    </row>
    <row r="134" spans="2:8" ht="13.5" thickBot="1" x14ac:dyDescent="0.25">
      <c r="B134" s="8"/>
      <c r="C134" s="6"/>
      <c r="D134" s="6"/>
      <c r="E134" s="6"/>
      <c r="F134" s="6"/>
      <c r="G134" s="6"/>
      <c r="H134" s="6"/>
    </row>
    <row r="135" spans="2:8" ht="13.5" thickBot="1" x14ac:dyDescent="0.25">
      <c r="B135" s="26" t="s">
        <v>13</v>
      </c>
      <c r="C135" s="27">
        <f>+C130+C124</f>
        <v>0</v>
      </c>
      <c r="D135" s="27">
        <f t="shared" ref="D135:H135" si="20">+D130+D124</f>
        <v>0</v>
      </c>
      <c r="E135" s="27">
        <f t="shared" si="20"/>
        <v>0</v>
      </c>
      <c r="F135" s="27">
        <f t="shared" si="20"/>
        <v>0</v>
      </c>
      <c r="G135" s="27">
        <f t="shared" si="20"/>
        <v>0</v>
      </c>
      <c r="H135" s="27">
        <f t="shared" si="20"/>
        <v>0</v>
      </c>
    </row>
    <row r="136" spans="2:8" ht="13.5" thickBot="1" x14ac:dyDescent="0.25">
      <c r="B136" s="8"/>
      <c r="C136" s="6"/>
      <c r="D136" s="6"/>
      <c r="E136" s="6"/>
      <c r="F136" s="6"/>
      <c r="G136" s="6"/>
      <c r="H136" s="6"/>
    </row>
    <row r="137" spans="2:8" ht="13.5" thickBot="1" x14ac:dyDescent="0.25">
      <c r="B137" s="8" t="s">
        <v>14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/>
    </row>
    <row r="138" spans="2:8" ht="16.5" thickBot="1" x14ac:dyDescent="0.25">
      <c r="B138" s="11"/>
    </row>
    <row r="139" spans="2:8" ht="13.5" customHeight="1" thickBot="1" x14ac:dyDescent="0.25">
      <c r="B139" s="44" t="s">
        <v>63</v>
      </c>
      <c r="C139" s="45"/>
      <c r="D139" s="45"/>
      <c r="E139" s="45"/>
      <c r="F139" s="45"/>
      <c r="G139" s="45"/>
      <c r="H139" s="46"/>
    </row>
    <row r="140" spans="2:8" ht="12.75" customHeight="1" x14ac:dyDescent="0.2">
      <c r="B140" s="28" t="s">
        <v>2</v>
      </c>
      <c r="C140" s="34" t="s">
        <v>27</v>
      </c>
      <c r="D140" s="41" t="s">
        <v>28</v>
      </c>
      <c r="E140" s="14" t="s">
        <v>4</v>
      </c>
      <c r="F140" s="14" t="s">
        <v>4</v>
      </c>
      <c r="G140" s="14" t="s">
        <v>4</v>
      </c>
      <c r="H140" s="14" t="s">
        <v>4</v>
      </c>
    </row>
    <row r="141" spans="2:8" x14ac:dyDescent="0.2">
      <c r="B141" s="28" t="s">
        <v>3</v>
      </c>
      <c r="C141" s="35"/>
      <c r="D141" s="42"/>
      <c r="E141" s="4" t="s">
        <v>5</v>
      </c>
      <c r="F141" s="4" t="s">
        <v>5</v>
      </c>
      <c r="G141" s="4" t="s">
        <v>5</v>
      </c>
      <c r="H141" s="4" t="s">
        <v>5</v>
      </c>
    </row>
    <row r="142" spans="2:8" ht="41.25" customHeight="1" thickBot="1" x14ac:dyDescent="0.25">
      <c r="B142" s="3"/>
      <c r="C142" s="36"/>
      <c r="D142" s="43"/>
      <c r="E142" s="20" t="s">
        <v>29</v>
      </c>
      <c r="F142" s="5" t="s">
        <v>30</v>
      </c>
      <c r="G142" s="5" t="s">
        <v>31</v>
      </c>
      <c r="H142" s="5" t="s">
        <v>32</v>
      </c>
    </row>
    <row r="143" spans="2:8" ht="13.5" thickBot="1" x14ac:dyDescent="0.25">
      <c r="B143" s="26" t="s">
        <v>6</v>
      </c>
      <c r="C143" s="27">
        <f>+C145+C146+C147</f>
        <v>0</v>
      </c>
      <c r="D143" s="27">
        <f t="shared" ref="D143:H143" si="21">+D145+D146+D147</f>
        <v>10539</v>
      </c>
      <c r="E143" s="27">
        <f t="shared" si="21"/>
        <v>4825</v>
      </c>
      <c r="F143" s="27">
        <f t="shared" si="21"/>
        <v>10538</v>
      </c>
      <c r="G143" s="27">
        <f t="shared" si="21"/>
        <v>14016</v>
      </c>
      <c r="H143" s="27">
        <f t="shared" si="21"/>
        <v>0</v>
      </c>
    </row>
    <row r="144" spans="2:8" ht="13.5" thickBot="1" x14ac:dyDescent="0.25">
      <c r="B144" s="8" t="s">
        <v>7</v>
      </c>
      <c r="C144" s="6"/>
      <c r="D144" s="6"/>
      <c r="E144" s="6"/>
      <c r="F144" s="6"/>
      <c r="G144" s="6"/>
      <c r="H144" s="6"/>
    </row>
    <row r="145" spans="2:8" ht="13.5" thickBot="1" x14ac:dyDescent="0.25">
      <c r="B145" s="9" t="s">
        <v>8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/>
    </row>
    <row r="146" spans="2:8" ht="13.5" thickBot="1" x14ac:dyDescent="0.25">
      <c r="B146" s="9" t="s">
        <v>9</v>
      </c>
      <c r="C146" s="6">
        <v>0</v>
      </c>
      <c r="D146" s="6">
        <v>10539</v>
      </c>
      <c r="E146" s="6">
        <v>4825</v>
      </c>
      <c r="F146" s="6">
        <v>10538</v>
      </c>
      <c r="G146" s="6">
        <v>14016</v>
      </c>
      <c r="H146" s="6"/>
    </row>
    <row r="147" spans="2:8" ht="13.5" thickBot="1" x14ac:dyDescent="0.25">
      <c r="B147" s="9" t="s">
        <v>10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/>
    </row>
    <row r="148" spans="2:8" ht="13.5" thickBot="1" x14ac:dyDescent="0.25">
      <c r="B148" s="8"/>
      <c r="C148" s="6"/>
      <c r="D148" s="6"/>
      <c r="E148" s="6"/>
      <c r="F148" s="6"/>
      <c r="G148" s="6"/>
      <c r="H148" s="6"/>
    </row>
    <row r="149" spans="2:8" s="23" customFormat="1" ht="26.25" thickBot="1" x14ac:dyDescent="0.25">
      <c r="B149" s="26" t="s">
        <v>11</v>
      </c>
      <c r="C149" s="27">
        <f>+SUM(C150:C153)</f>
        <v>0</v>
      </c>
      <c r="D149" s="27">
        <f t="shared" ref="D149:H149" si="22">+SUM(D150:D153)</f>
        <v>0</v>
      </c>
      <c r="E149" s="27">
        <f t="shared" si="22"/>
        <v>0</v>
      </c>
      <c r="F149" s="27">
        <f t="shared" si="22"/>
        <v>0</v>
      </c>
      <c r="G149" s="27">
        <f t="shared" si="22"/>
        <v>0</v>
      </c>
      <c r="H149" s="27">
        <f t="shared" si="22"/>
        <v>0</v>
      </c>
    </row>
    <row r="150" spans="2:8" ht="13.5" thickBot="1" x14ac:dyDescent="0.25">
      <c r="B150" s="8" t="s">
        <v>19</v>
      </c>
      <c r="C150" s="6"/>
      <c r="D150" s="6"/>
      <c r="E150" s="6"/>
      <c r="F150" s="6"/>
      <c r="G150" s="6"/>
      <c r="H150" s="6"/>
    </row>
    <row r="151" spans="2:8" ht="13.5" thickBot="1" x14ac:dyDescent="0.25">
      <c r="B151" s="8" t="s">
        <v>12</v>
      </c>
      <c r="C151" s="6"/>
      <c r="D151" s="6"/>
      <c r="E151" s="6"/>
      <c r="F151" s="6"/>
      <c r="G151" s="6"/>
      <c r="H151" s="6"/>
    </row>
    <row r="152" spans="2:8" ht="13.5" thickBot="1" x14ac:dyDescent="0.25">
      <c r="B152" s="8" t="s">
        <v>12</v>
      </c>
      <c r="C152" s="6"/>
      <c r="D152" s="6"/>
      <c r="E152" s="6"/>
      <c r="F152" s="6"/>
      <c r="G152" s="6"/>
      <c r="H152" s="6"/>
    </row>
    <row r="153" spans="2:8" ht="13.5" thickBot="1" x14ac:dyDescent="0.25">
      <c r="B153" s="8"/>
      <c r="C153" s="6"/>
      <c r="D153" s="6"/>
      <c r="E153" s="6"/>
      <c r="F153" s="6"/>
      <c r="G153" s="6"/>
      <c r="H153" s="6"/>
    </row>
    <row r="154" spans="2:8" ht="13.5" thickBot="1" x14ac:dyDescent="0.25">
      <c r="B154" s="26" t="s">
        <v>13</v>
      </c>
      <c r="C154" s="27">
        <f>+C149+C143</f>
        <v>0</v>
      </c>
      <c r="D154" s="27">
        <f t="shared" ref="D154:H154" si="23">+D149+D143</f>
        <v>10539</v>
      </c>
      <c r="E154" s="27">
        <f t="shared" si="23"/>
        <v>4825</v>
      </c>
      <c r="F154" s="27">
        <f t="shared" si="23"/>
        <v>10538</v>
      </c>
      <c r="G154" s="27">
        <f t="shared" si="23"/>
        <v>14016</v>
      </c>
      <c r="H154" s="27">
        <f t="shared" si="23"/>
        <v>0</v>
      </c>
    </row>
    <row r="155" spans="2:8" ht="13.5" thickBot="1" x14ac:dyDescent="0.25">
      <c r="B155" s="8"/>
      <c r="C155" s="6"/>
      <c r="D155" s="6"/>
      <c r="E155" s="6"/>
      <c r="F155" s="6"/>
      <c r="G155" s="6"/>
      <c r="H155" s="6"/>
    </row>
    <row r="156" spans="2:8" ht="13.5" thickBot="1" x14ac:dyDescent="0.25">
      <c r="B156" s="8" t="s">
        <v>14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/>
    </row>
    <row r="157" spans="2:8" ht="16.5" thickBot="1" x14ac:dyDescent="0.25">
      <c r="B157" s="11"/>
    </row>
    <row r="158" spans="2:8" ht="13.5" customHeight="1" thickBot="1" x14ac:dyDescent="0.25">
      <c r="B158" s="44" t="s">
        <v>64</v>
      </c>
      <c r="C158" s="45"/>
      <c r="D158" s="45"/>
      <c r="E158" s="45"/>
      <c r="F158" s="45"/>
      <c r="G158" s="45"/>
      <c r="H158" s="46"/>
    </row>
    <row r="159" spans="2:8" ht="12.75" customHeight="1" x14ac:dyDescent="0.2">
      <c r="B159" s="28" t="s">
        <v>2</v>
      </c>
      <c r="C159" s="34" t="s">
        <v>27</v>
      </c>
      <c r="D159" s="41" t="s">
        <v>28</v>
      </c>
      <c r="E159" s="14" t="s">
        <v>4</v>
      </c>
      <c r="F159" s="14" t="s">
        <v>4</v>
      </c>
      <c r="G159" s="14" t="s">
        <v>4</v>
      </c>
      <c r="H159" s="14" t="s">
        <v>4</v>
      </c>
    </row>
    <row r="160" spans="2:8" x14ac:dyDescent="0.2">
      <c r="B160" s="28" t="s">
        <v>3</v>
      </c>
      <c r="C160" s="35"/>
      <c r="D160" s="42"/>
      <c r="E160" s="4" t="s">
        <v>5</v>
      </c>
      <c r="F160" s="4" t="s">
        <v>5</v>
      </c>
      <c r="G160" s="4" t="s">
        <v>5</v>
      </c>
      <c r="H160" s="4" t="s">
        <v>5</v>
      </c>
    </row>
    <row r="161" spans="2:8" ht="41.25" customHeight="1" thickBot="1" x14ac:dyDescent="0.25">
      <c r="B161" s="3"/>
      <c r="C161" s="36"/>
      <c r="D161" s="43"/>
      <c r="E161" s="20" t="s">
        <v>29</v>
      </c>
      <c r="F161" s="5" t="s">
        <v>30</v>
      </c>
      <c r="G161" s="5" t="s">
        <v>31</v>
      </c>
      <c r="H161" s="5" t="s">
        <v>32</v>
      </c>
    </row>
    <row r="162" spans="2:8" ht="13.5" thickBot="1" x14ac:dyDescent="0.25">
      <c r="B162" s="26" t="s">
        <v>6</v>
      </c>
      <c r="C162" s="27">
        <f>+C164+C165+C166</f>
        <v>0</v>
      </c>
      <c r="D162" s="27">
        <f t="shared" ref="D162:H162" si="24">+D164+D165+D166</f>
        <v>0</v>
      </c>
      <c r="E162" s="27">
        <f t="shared" si="24"/>
        <v>0</v>
      </c>
      <c r="F162" s="27">
        <f t="shared" si="24"/>
        <v>0</v>
      </c>
      <c r="G162" s="27">
        <f t="shared" si="24"/>
        <v>0</v>
      </c>
      <c r="H162" s="27">
        <f t="shared" si="24"/>
        <v>0</v>
      </c>
    </row>
    <row r="163" spans="2:8" ht="13.5" thickBot="1" x14ac:dyDescent="0.25">
      <c r="B163" s="8" t="s">
        <v>7</v>
      </c>
      <c r="C163" s="6"/>
      <c r="D163" s="6"/>
      <c r="E163" s="6"/>
      <c r="F163" s="6"/>
      <c r="G163" s="6"/>
      <c r="H163" s="6"/>
    </row>
    <row r="164" spans="2:8" ht="13.5" thickBot="1" x14ac:dyDescent="0.25">
      <c r="B164" s="9" t="s">
        <v>8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/>
    </row>
    <row r="165" spans="2:8" ht="13.5" thickBot="1" x14ac:dyDescent="0.25">
      <c r="B165" s="9" t="s">
        <v>9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/>
    </row>
    <row r="166" spans="2:8" ht="13.5" thickBot="1" x14ac:dyDescent="0.25">
      <c r="B166" s="9" t="s">
        <v>10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/>
    </row>
    <row r="167" spans="2:8" ht="13.5" thickBot="1" x14ac:dyDescent="0.25">
      <c r="B167" s="8"/>
      <c r="C167" s="6"/>
      <c r="D167" s="6"/>
      <c r="E167" s="6"/>
      <c r="F167" s="6"/>
      <c r="G167" s="6"/>
      <c r="H167" s="6"/>
    </row>
    <row r="168" spans="2:8" s="23" customFormat="1" ht="26.25" thickBot="1" x14ac:dyDescent="0.25">
      <c r="B168" s="26" t="s">
        <v>11</v>
      </c>
      <c r="C168" s="27">
        <f>+SUM(C169:C172)</f>
        <v>0</v>
      </c>
      <c r="D168" s="27">
        <f t="shared" ref="D168:H168" si="25">+SUM(D169:D172)</f>
        <v>0</v>
      </c>
      <c r="E168" s="27">
        <f t="shared" si="25"/>
        <v>0</v>
      </c>
      <c r="F168" s="27">
        <f t="shared" si="25"/>
        <v>0</v>
      </c>
      <c r="G168" s="27">
        <f t="shared" si="25"/>
        <v>0</v>
      </c>
      <c r="H168" s="27">
        <f t="shared" si="25"/>
        <v>0</v>
      </c>
    </row>
    <row r="169" spans="2:8" ht="13.5" thickBot="1" x14ac:dyDescent="0.25">
      <c r="B169" s="8" t="s">
        <v>19</v>
      </c>
      <c r="C169" s="6"/>
      <c r="D169" s="6"/>
      <c r="E169" s="6"/>
      <c r="F169" s="6"/>
      <c r="G169" s="6"/>
      <c r="H169" s="6"/>
    </row>
    <row r="170" spans="2:8" ht="13.5" thickBot="1" x14ac:dyDescent="0.25">
      <c r="B170" s="8" t="s">
        <v>12</v>
      </c>
      <c r="C170" s="6"/>
      <c r="D170" s="6"/>
      <c r="E170" s="6"/>
      <c r="F170" s="6"/>
      <c r="G170" s="6"/>
      <c r="H170" s="6"/>
    </row>
    <row r="171" spans="2:8" ht="13.5" thickBot="1" x14ac:dyDescent="0.25">
      <c r="B171" s="8" t="s">
        <v>12</v>
      </c>
      <c r="C171" s="6"/>
      <c r="D171" s="6"/>
      <c r="E171" s="6"/>
      <c r="F171" s="6"/>
      <c r="G171" s="6"/>
      <c r="H171" s="6"/>
    </row>
    <row r="172" spans="2:8" ht="13.5" thickBot="1" x14ac:dyDescent="0.25">
      <c r="B172" s="8"/>
      <c r="C172" s="6"/>
      <c r="D172" s="6"/>
      <c r="E172" s="6"/>
      <c r="F172" s="6"/>
      <c r="G172" s="6"/>
      <c r="H172" s="6"/>
    </row>
    <row r="173" spans="2:8" ht="13.5" thickBot="1" x14ac:dyDescent="0.25">
      <c r="B173" s="26" t="s">
        <v>13</v>
      </c>
      <c r="C173" s="27">
        <f>+C168+C162</f>
        <v>0</v>
      </c>
      <c r="D173" s="27">
        <f t="shared" ref="D173:H173" si="26">+D168+D162</f>
        <v>0</v>
      </c>
      <c r="E173" s="27">
        <f t="shared" si="26"/>
        <v>0</v>
      </c>
      <c r="F173" s="27">
        <f t="shared" si="26"/>
        <v>0</v>
      </c>
      <c r="G173" s="27">
        <f t="shared" si="26"/>
        <v>0</v>
      </c>
      <c r="H173" s="27">
        <f t="shared" si="26"/>
        <v>0</v>
      </c>
    </row>
    <row r="174" spans="2:8" ht="13.5" thickBot="1" x14ac:dyDescent="0.25">
      <c r="B174" s="8"/>
      <c r="C174" s="6"/>
      <c r="D174" s="6"/>
      <c r="E174" s="6"/>
      <c r="F174" s="6"/>
      <c r="G174" s="6"/>
      <c r="H174" s="6"/>
    </row>
    <row r="175" spans="2:8" ht="13.5" thickBot="1" x14ac:dyDescent="0.25">
      <c r="B175" s="8" t="s">
        <v>14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/>
    </row>
    <row r="176" spans="2:8" ht="16.5" thickBot="1" x14ac:dyDescent="0.25">
      <c r="B176" s="11"/>
    </row>
    <row r="177" spans="2:8" ht="13.5" customHeight="1" thickBot="1" x14ac:dyDescent="0.25">
      <c r="B177" s="44" t="s">
        <v>65</v>
      </c>
      <c r="C177" s="45"/>
      <c r="D177" s="45"/>
      <c r="E177" s="45"/>
      <c r="F177" s="45"/>
      <c r="G177" s="45"/>
      <c r="H177" s="46"/>
    </row>
    <row r="178" spans="2:8" ht="12.75" customHeight="1" x14ac:dyDescent="0.2">
      <c r="B178" s="28" t="s">
        <v>2</v>
      </c>
      <c r="C178" s="34" t="s">
        <v>27</v>
      </c>
      <c r="D178" s="41" t="s">
        <v>28</v>
      </c>
      <c r="E178" s="14" t="s">
        <v>4</v>
      </c>
      <c r="F178" s="14" t="s">
        <v>4</v>
      </c>
      <c r="G178" s="14" t="s">
        <v>4</v>
      </c>
      <c r="H178" s="14" t="s">
        <v>4</v>
      </c>
    </row>
    <row r="179" spans="2:8" x14ac:dyDescent="0.2">
      <c r="B179" s="28" t="s">
        <v>3</v>
      </c>
      <c r="C179" s="35"/>
      <c r="D179" s="42"/>
      <c r="E179" s="4" t="s">
        <v>5</v>
      </c>
      <c r="F179" s="4" t="s">
        <v>5</v>
      </c>
      <c r="G179" s="4" t="s">
        <v>5</v>
      </c>
      <c r="H179" s="4" t="s">
        <v>5</v>
      </c>
    </row>
    <row r="180" spans="2:8" ht="41.25" customHeight="1" thickBot="1" x14ac:dyDescent="0.25">
      <c r="B180" s="3"/>
      <c r="C180" s="36"/>
      <c r="D180" s="43"/>
      <c r="E180" s="20" t="s">
        <v>29</v>
      </c>
      <c r="F180" s="5" t="s">
        <v>30</v>
      </c>
      <c r="G180" s="5" t="s">
        <v>31</v>
      </c>
      <c r="H180" s="5" t="s">
        <v>32</v>
      </c>
    </row>
    <row r="181" spans="2:8" ht="13.5" thickBot="1" x14ac:dyDescent="0.25">
      <c r="B181" s="26" t="s">
        <v>6</v>
      </c>
      <c r="C181" s="27">
        <f>+C183+C184+C185</f>
        <v>374698</v>
      </c>
      <c r="D181" s="27">
        <f t="shared" ref="D181:H181" si="27">+D183+D184+D185</f>
        <v>439442</v>
      </c>
      <c r="E181" s="27">
        <f t="shared" si="27"/>
        <v>77816</v>
      </c>
      <c r="F181" s="27">
        <f t="shared" si="27"/>
        <v>194986</v>
      </c>
      <c r="G181" s="27">
        <f t="shared" si="27"/>
        <v>307973</v>
      </c>
      <c r="H181" s="27">
        <f t="shared" si="27"/>
        <v>0</v>
      </c>
    </row>
    <row r="182" spans="2:8" ht="13.5" thickBot="1" x14ac:dyDescent="0.25">
      <c r="B182" s="8" t="s">
        <v>7</v>
      </c>
      <c r="C182" s="6"/>
      <c r="D182" s="6"/>
      <c r="E182" s="6"/>
      <c r="F182" s="6"/>
      <c r="G182" s="6"/>
      <c r="H182" s="6"/>
    </row>
    <row r="183" spans="2:8" ht="13.5" thickBot="1" x14ac:dyDescent="0.25">
      <c r="B183" s="9" t="s">
        <v>8</v>
      </c>
      <c r="C183" s="6">
        <v>334153</v>
      </c>
      <c r="D183" s="6">
        <v>373138</v>
      </c>
      <c r="E183" s="6">
        <v>71053</v>
      </c>
      <c r="F183" s="6">
        <v>177731</v>
      </c>
      <c r="G183" s="6">
        <v>284933</v>
      </c>
      <c r="H183" s="6"/>
    </row>
    <row r="184" spans="2:8" ht="13.5" thickBot="1" x14ac:dyDescent="0.25">
      <c r="B184" s="9" t="s">
        <v>9</v>
      </c>
      <c r="C184" s="6">
        <v>36345</v>
      </c>
      <c r="D184" s="6">
        <v>33219</v>
      </c>
      <c r="E184" s="6">
        <v>6763</v>
      </c>
      <c r="F184" s="6">
        <v>14403</v>
      </c>
      <c r="G184" s="6">
        <v>20188</v>
      </c>
      <c r="H184" s="6"/>
    </row>
    <row r="185" spans="2:8" ht="13.5" thickBot="1" x14ac:dyDescent="0.25">
      <c r="B185" s="9" t="s">
        <v>10</v>
      </c>
      <c r="C185" s="6">
        <v>4200</v>
      </c>
      <c r="D185" s="6">
        <v>33085</v>
      </c>
      <c r="E185" s="6">
        <v>0</v>
      </c>
      <c r="F185" s="6">
        <v>2852</v>
      </c>
      <c r="G185" s="6">
        <v>2852</v>
      </c>
      <c r="H185" s="6"/>
    </row>
    <row r="186" spans="2:8" ht="13.5" thickBot="1" x14ac:dyDescent="0.25">
      <c r="B186" s="8"/>
      <c r="C186" s="6"/>
      <c r="D186" s="6"/>
      <c r="E186" s="6"/>
      <c r="F186" s="6"/>
      <c r="G186" s="6"/>
      <c r="H186" s="6"/>
    </row>
    <row r="187" spans="2:8" s="23" customFormat="1" ht="26.25" thickBot="1" x14ac:dyDescent="0.25">
      <c r="B187" s="26" t="s">
        <v>11</v>
      </c>
      <c r="C187" s="27">
        <f>+SUM(C188:C191)</f>
        <v>0</v>
      </c>
      <c r="D187" s="27">
        <f t="shared" ref="D187:H187" si="28">+SUM(D188:D191)</f>
        <v>0</v>
      </c>
      <c r="E187" s="27">
        <f t="shared" si="28"/>
        <v>0</v>
      </c>
      <c r="F187" s="27">
        <f t="shared" si="28"/>
        <v>0</v>
      </c>
      <c r="G187" s="27">
        <f t="shared" si="28"/>
        <v>0</v>
      </c>
      <c r="H187" s="27">
        <f t="shared" si="28"/>
        <v>0</v>
      </c>
    </row>
    <row r="188" spans="2:8" ht="13.5" thickBot="1" x14ac:dyDescent="0.25">
      <c r="B188" s="8" t="s">
        <v>19</v>
      </c>
      <c r="C188" s="6"/>
      <c r="D188" s="6"/>
      <c r="E188" s="6"/>
      <c r="F188" s="6"/>
      <c r="G188" s="6"/>
      <c r="H188" s="6"/>
    </row>
    <row r="189" spans="2:8" ht="13.5" thickBot="1" x14ac:dyDescent="0.25">
      <c r="B189" s="8" t="s">
        <v>12</v>
      </c>
      <c r="C189" s="6"/>
      <c r="D189" s="6"/>
      <c r="E189" s="6"/>
      <c r="F189" s="6"/>
      <c r="G189" s="6"/>
      <c r="H189" s="6"/>
    </row>
    <row r="190" spans="2:8" ht="13.5" thickBot="1" x14ac:dyDescent="0.25">
      <c r="B190" s="8" t="s">
        <v>12</v>
      </c>
      <c r="C190" s="6"/>
      <c r="D190" s="6"/>
      <c r="E190" s="6"/>
      <c r="F190" s="6"/>
      <c r="G190" s="6"/>
      <c r="H190" s="6"/>
    </row>
    <row r="191" spans="2:8" ht="13.5" thickBot="1" x14ac:dyDescent="0.25">
      <c r="B191" s="8"/>
      <c r="C191" s="6"/>
      <c r="D191" s="6"/>
      <c r="E191" s="6"/>
      <c r="F191" s="6"/>
      <c r="G191" s="6"/>
      <c r="H191" s="6"/>
    </row>
    <row r="192" spans="2:8" ht="13.5" thickBot="1" x14ac:dyDescent="0.25">
      <c r="B192" s="26" t="s">
        <v>13</v>
      </c>
      <c r="C192" s="27">
        <f>+C187+C181</f>
        <v>374698</v>
      </c>
      <c r="D192" s="27">
        <f t="shared" ref="D192:H192" si="29">+D187+D181</f>
        <v>439442</v>
      </c>
      <c r="E192" s="27">
        <f t="shared" si="29"/>
        <v>77816</v>
      </c>
      <c r="F192" s="27">
        <f t="shared" si="29"/>
        <v>194986</v>
      </c>
      <c r="G192" s="27">
        <f t="shared" si="29"/>
        <v>307973</v>
      </c>
      <c r="H192" s="27">
        <f t="shared" si="29"/>
        <v>0</v>
      </c>
    </row>
    <row r="193" spans="2:8" ht="13.5" thickBot="1" x14ac:dyDescent="0.25">
      <c r="B193" s="8"/>
      <c r="C193" s="6"/>
      <c r="D193" s="6"/>
      <c r="E193" s="6"/>
      <c r="F193" s="6"/>
      <c r="G193" s="6"/>
      <c r="H193" s="6"/>
    </row>
    <row r="194" spans="2:8" ht="13.5" thickBot="1" x14ac:dyDescent="0.25">
      <c r="B194" s="8" t="s">
        <v>14</v>
      </c>
      <c r="C194" s="10">
        <v>8</v>
      </c>
      <c r="D194" s="10">
        <v>8</v>
      </c>
      <c r="E194" s="10">
        <v>8</v>
      </c>
      <c r="F194" s="10">
        <v>8</v>
      </c>
      <c r="G194" s="10">
        <v>8</v>
      </c>
      <c r="H194" s="10"/>
    </row>
    <row r="195" spans="2:8" ht="15.75" x14ac:dyDescent="0.2">
      <c r="B195" s="11"/>
    </row>
    <row r="196" spans="2:8" x14ac:dyDescent="0.2">
      <c r="B196" s="47" t="s">
        <v>25</v>
      </c>
      <c r="C196" s="48"/>
      <c r="D196" s="48"/>
      <c r="E196" s="48"/>
      <c r="F196" s="48"/>
      <c r="G196" s="48"/>
      <c r="H196" s="48"/>
    </row>
    <row r="197" spans="2:8" x14ac:dyDescent="0.2">
      <c r="B197" s="48"/>
      <c r="C197" s="48"/>
      <c r="D197" s="48"/>
      <c r="E197" s="48"/>
      <c r="F197" s="48"/>
      <c r="G197" s="48"/>
      <c r="H197" s="48"/>
    </row>
    <row r="198" spans="2:8" ht="13.5" thickBot="1" x14ac:dyDescent="0.25"/>
    <row r="199" spans="2:8" ht="13.5" thickBot="1" x14ac:dyDescent="0.25">
      <c r="B199" s="44" t="s">
        <v>68</v>
      </c>
      <c r="C199" s="45"/>
      <c r="D199" s="45"/>
      <c r="E199" s="45"/>
      <c r="F199" s="45"/>
      <c r="G199" s="45"/>
      <c r="H199" s="46"/>
    </row>
    <row r="200" spans="2:8" ht="12.75" customHeight="1" x14ac:dyDescent="0.2">
      <c r="B200" s="21" t="s">
        <v>20</v>
      </c>
      <c r="C200" s="34" t="s">
        <v>27</v>
      </c>
      <c r="D200" s="41" t="s">
        <v>28</v>
      </c>
      <c r="E200" s="14" t="s">
        <v>4</v>
      </c>
      <c r="F200" s="14" t="s">
        <v>4</v>
      </c>
      <c r="G200" s="14" t="s">
        <v>4</v>
      </c>
      <c r="H200" s="14" t="s">
        <v>4</v>
      </c>
    </row>
    <row r="201" spans="2:8" x14ac:dyDescent="0.2">
      <c r="B201" s="21" t="s">
        <v>3</v>
      </c>
      <c r="C201" s="35"/>
      <c r="D201" s="42"/>
      <c r="E201" s="4" t="s">
        <v>5</v>
      </c>
      <c r="F201" s="4" t="s">
        <v>5</v>
      </c>
      <c r="G201" s="4" t="s">
        <v>5</v>
      </c>
      <c r="H201" s="4" t="s">
        <v>5</v>
      </c>
    </row>
    <row r="202" spans="2:8" ht="39.75" customHeight="1" thickBot="1" x14ac:dyDescent="0.25">
      <c r="B202" s="3"/>
      <c r="C202" s="36"/>
      <c r="D202" s="43"/>
      <c r="E202" s="20" t="s">
        <v>29</v>
      </c>
      <c r="F202" s="5" t="s">
        <v>30</v>
      </c>
      <c r="G202" s="5" t="s">
        <v>31</v>
      </c>
      <c r="H202" s="5" t="s">
        <v>32</v>
      </c>
    </row>
    <row r="203" spans="2:8" ht="13.5" thickBot="1" x14ac:dyDescent="0.25">
      <c r="B203" s="26" t="s">
        <v>6</v>
      </c>
      <c r="C203" s="27">
        <f>+C205+C206+C207</f>
        <v>1033041</v>
      </c>
      <c r="D203" s="27">
        <f t="shared" ref="D203:H203" si="30">+D205+D206+D207</f>
        <v>1142832</v>
      </c>
      <c r="E203" s="27">
        <f t="shared" si="30"/>
        <v>221117</v>
      </c>
      <c r="F203" s="27">
        <f t="shared" si="30"/>
        <v>528240</v>
      </c>
      <c r="G203" s="27">
        <f t="shared" si="30"/>
        <v>826779</v>
      </c>
      <c r="H203" s="27">
        <f t="shared" si="30"/>
        <v>0</v>
      </c>
    </row>
    <row r="204" spans="2:8" ht="13.5" thickBot="1" x14ac:dyDescent="0.25">
      <c r="B204" s="8" t="s">
        <v>7</v>
      </c>
      <c r="C204" s="6"/>
      <c r="D204" s="6"/>
      <c r="E204" s="6"/>
      <c r="F204" s="6"/>
      <c r="G204" s="6"/>
      <c r="H204" s="6"/>
    </row>
    <row r="205" spans="2:8" ht="13.5" thickBot="1" x14ac:dyDescent="0.25">
      <c r="B205" s="9" t="s">
        <v>8</v>
      </c>
      <c r="C205" s="6">
        <f t="shared" ref="C205:H207" si="31">SUM(C12,C31,C50,C69,C88,C107,C126,C145,C164,C183)</f>
        <v>904041</v>
      </c>
      <c r="D205" s="6">
        <f t="shared" si="31"/>
        <v>977534</v>
      </c>
      <c r="E205" s="6">
        <f t="shared" si="31"/>
        <v>198504</v>
      </c>
      <c r="F205" s="6">
        <f t="shared" si="31"/>
        <v>474746</v>
      </c>
      <c r="G205" s="6">
        <f t="shared" si="31"/>
        <v>747118</v>
      </c>
      <c r="H205" s="6">
        <f t="shared" si="31"/>
        <v>0</v>
      </c>
    </row>
    <row r="206" spans="2:8" ht="13.5" thickBot="1" x14ac:dyDescent="0.25">
      <c r="B206" s="9" t="s">
        <v>9</v>
      </c>
      <c r="C206" s="6">
        <f t="shared" si="31"/>
        <v>124800</v>
      </c>
      <c r="D206" s="6">
        <f t="shared" si="31"/>
        <v>132213</v>
      </c>
      <c r="E206" s="6">
        <f t="shared" si="31"/>
        <v>22613</v>
      </c>
      <c r="F206" s="6">
        <f t="shared" si="31"/>
        <v>48992</v>
      </c>
      <c r="G206" s="6">
        <f t="shared" si="31"/>
        <v>75159</v>
      </c>
      <c r="H206" s="6">
        <f t="shared" si="31"/>
        <v>0</v>
      </c>
    </row>
    <row r="207" spans="2:8" ht="13.5" thickBot="1" x14ac:dyDescent="0.25">
      <c r="B207" s="9" t="s">
        <v>10</v>
      </c>
      <c r="C207" s="6">
        <f t="shared" si="31"/>
        <v>4200</v>
      </c>
      <c r="D207" s="6">
        <f t="shared" si="31"/>
        <v>33085</v>
      </c>
      <c r="E207" s="6">
        <f t="shared" si="31"/>
        <v>0</v>
      </c>
      <c r="F207" s="6">
        <f t="shared" si="31"/>
        <v>4502</v>
      </c>
      <c r="G207" s="6">
        <f t="shared" si="31"/>
        <v>4502</v>
      </c>
      <c r="H207" s="6">
        <f t="shared" si="31"/>
        <v>0</v>
      </c>
    </row>
    <row r="208" spans="2:8" ht="13.5" thickBot="1" x14ac:dyDescent="0.25">
      <c r="B208" s="8"/>
      <c r="C208" s="6"/>
      <c r="D208" s="6"/>
      <c r="E208" s="6"/>
      <c r="F208" s="6"/>
      <c r="G208" s="6"/>
      <c r="H208" s="6"/>
    </row>
    <row r="209" spans="2:8" ht="26.25" customHeight="1" thickBot="1" x14ac:dyDescent="0.25">
      <c r="B209" s="26" t="s">
        <v>11</v>
      </c>
      <c r="C209" s="27">
        <f>+SUM(C210:C213)</f>
        <v>0</v>
      </c>
      <c r="D209" s="27">
        <f t="shared" ref="D209:H209" si="32">+SUM(D210:D213)</f>
        <v>0</v>
      </c>
      <c r="E209" s="27">
        <f t="shared" si="32"/>
        <v>0</v>
      </c>
      <c r="F209" s="27">
        <f t="shared" si="32"/>
        <v>0</v>
      </c>
      <c r="G209" s="27">
        <f t="shared" si="32"/>
        <v>0</v>
      </c>
      <c r="H209" s="27">
        <f t="shared" si="32"/>
        <v>0</v>
      </c>
    </row>
    <row r="210" spans="2:8" ht="13.5" thickBot="1" x14ac:dyDescent="0.25">
      <c r="B210" s="8" t="s">
        <v>19</v>
      </c>
      <c r="C210" s="6"/>
      <c r="D210" s="6"/>
      <c r="E210" s="6"/>
      <c r="F210" s="6"/>
      <c r="G210" s="6"/>
      <c r="H210" s="6"/>
    </row>
    <row r="211" spans="2:8" ht="13.5" thickBot="1" x14ac:dyDescent="0.25">
      <c r="B211" s="8" t="s">
        <v>12</v>
      </c>
      <c r="C211" s="6"/>
      <c r="D211" s="6"/>
      <c r="E211" s="6"/>
      <c r="F211" s="6"/>
      <c r="G211" s="6"/>
      <c r="H211" s="6"/>
    </row>
    <row r="212" spans="2:8" ht="13.5" thickBot="1" x14ac:dyDescent="0.25">
      <c r="B212" s="8" t="s">
        <v>12</v>
      </c>
      <c r="C212" s="6"/>
      <c r="D212" s="6"/>
      <c r="E212" s="6"/>
      <c r="F212" s="6"/>
      <c r="G212" s="6"/>
      <c r="H212" s="6"/>
    </row>
    <row r="213" spans="2:8" ht="13.5" thickBot="1" x14ac:dyDescent="0.25">
      <c r="B213" s="8"/>
      <c r="C213" s="6"/>
      <c r="D213" s="6"/>
      <c r="E213" s="6"/>
      <c r="F213" s="6"/>
      <c r="G213" s="6"/>
      <c r="H213" s="6"/>
    </row>
    <row r="214" spans="2:8" ht="13.5" thickBot="1" x14ac:dyDescent="0.25">
      <c r="B214" s="26" t="s">
        <v>13</v>
      </c>
      <c r="C214" s="27">
        <f>+C209+C203</f>
        <v>1033041</v>
      </c>
      <c r="D214" s="27">
        <f t="shared" ref="D214:H214" si="33">+D209+D203</f>
        <v>1142832</v>
      </c>
      <c r="E214" s="27">
        <f t="shared" si="33"/>
        <v>221117</v>
      </c>
      <c r="F214" s="27">
        <f t="shared" si="33"/>
        <v>528240</v>
      </c>
      <c r="G214" s="27">
        <f t="shared" si="33"/>
        <v>826779</v>
      </c>
      <c r="H214" s="27">
        <f t="shared" si="33"/>
        <v>0</v>
      </c>
    </row>
    <row r="215" spans="2:8" ht="13.5" thickBot="1" x14ac:dyDescent="0.25">
      <c r="B215" s="8"/>
      <c r="C215" s="6"/>
      <c r="D215" s="6"/>
      <c r="E215" s="6"/>
      <c r="F215" s="6"/>
      <c r="G215" s="6"/>
      <c r="H215" s="6"/>
    </row>
    <row r="216" spans="2:8" ht="13.5" thickBot="1" x14ac:dyDescent="0.25">
      <c r="B216" s="8" t="s">
        <v>14</v>
      </c>
      <c r="C216" s="10">
        <f t="shared" ref="C216:H216" si="34">SUM(C23,C42,C61,C80,C99,C118,C137,C156,C175,C194)</f>
        <v>25</v>
      </c>
      <c r="D216" s="10">
        <f t="shared" si="34"/>
        <v>25</v>
      </c>
      <c r="E216" s="10">
        <f t="shared" si="34"/>
        <v>25</v>
      </c>
      <c r="F216" s="10">
        <f t="shared" si="34"/>
        <v>24</v>
      </c>
      <c r="G216" s="10">
        <f t="shared" si="34"/>
        <v>25</v>
      </c>
      <c r="H216" s="10">
        <f t="shared" si="34"/>
        <v>0</v>
      </c>
    </row>
    <row r="217" spans="2:8" ht="15.75" x14ac:dyDescent="0.2">
      <c r="B217" s="11"/>
    </row>
  </sheetData>
  <mergeCells count="37">
    <mergeCell ref="B3:H3"/>
    <mergeCell ref="B4:H4"/>
    <mergeCell ref="B5:H5"/>
    <mergeCell ref="D7:D9"/>
    <mergeCell ref="B199:H199"/>
    <mergeCell ref="D83:D85"/>
    <mergeCell ref="B101:H101"/>
    <mergeCell ref="C102:C104"/>
    <mergeCell ref="D102:D104"/>
    <mergeCell ref="B120:H120"/>
    <mergeCell ref="C121:C123"/>
    <mergeCell ref="D121:D123"/>
    <mergeCell ref="B139:H139"/>
    <mergeCell ref="C140:C142"/>
    <mergeCell ref="D140:D142"/>
    <mergeCell ref="B158:H158"/>
    <mergeCell ref="D200:D202"/>
    <mergeCell ref="B196:H197"/>
    <mergeCell ref="B6:H6"/>
    <mergeCell ref="C7:C9"/>
    <mergeCell ref="C200:C202"/>
    <mergeCell ref="B25:H25"/>
    <mergeCell ref="C26:C28"/>
    <mergeCell ref="D26:D28"/>
    <mergeCell ref="B44:H44"/>
    <mergeCell ref="C45:C47"/>
    <mergeCell ref="D45:D47"/>
    <mergeCell ref="B63:H63"/>
    <mergeCell ref="C64:C66"/>
    <mergeCell ref="D64:D66"/>
    <mergeCell ref="B82:H82"/>
    <mergeCell ref="C83:C85"/>
    <mergeCell ref="C159:C161"/>
    <mergeCell ref="D159:D161"/>
    <mergeCell ref="B177:H177"/>
    <mergeCell ref="C178:C180"/>
    <mergeCell ref="D178:D180"/>
  </mergeCells>
  <pageMargins left="0.31496062992125984" right="0.11811023622047245" top="0.35433070866141736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Katia</cp:lastModifiedBy>
  <cp:lastPrinted>2025-04-28T10:17:36Z</cp:lastPrinted>
  <dcterms:created xsi:type="dcterms:W3CDTF">2016-04-01T09:51:31Z</dcterms:created>
  <dcterms:modified xsi:type="dcterms:W3CDTF">2025-11-06T10:53:10Z</dcterms:modified>
</cp:coreProperties>
</file>