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030" firstSheet="9" activeTab="11"/>
  </bookViews>
  <sheets>
    <sheet name="OTCHETagregirani pokazateli0123" sheetId="1" r:id="rId1"/>
    <sheet name="OTCHETagregirani pokazateli0223" sheetId="2" r:id="rId2"/>
    <sheet name="OTCHETagregirani pokazateli0323" sheetId="3" r:id="rId3"/>
    <sheet name="OTCHETagregirani pokazateli0423" sheetId="4" r:id="rId4"/>
    <sheet name="OTCHETagregirani pokazateli0523" sheetId="5" r:id="rId5"/>
    <sheet name="OTCHETagregirani pokazateli0623" sheetId="6" r:id="rId6"/>
    <sheet name="OTCHETagregirani pokazateli0723" sheetId="7" r:id="rId7"/>
    <sheet name="OTCHETagregirani pokazateli0823" sheetId="8" r:id="rId8"/>
    <sheet name="OTCHETagregirani pokazateli0923" sheetId="9" r:id="rId9"/>
    <sheet name="OTCHETagregirani pokazateli1023" sheetId="10" r:id="rId10"/>
    <sheet name="OTCHETagregirani pokazateli1123" sheetId="11" r:id="rId11"/>
    <sheet name="OTCHETagregirani pokazateli1223" sheetId="12" r:id="rId12"/>
  </sheets>
  <externalReferences>
    <externalReference r:id="rId15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G6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H102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Никола Павлов</author>
    <author>npavlov</author>
  </authors>
  <commentList>
    <comment ref="F6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G102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Никола Павлов</author>
    <author>npavlov</author>
  </authors>
  <commentList>
    <comment ref="F7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G103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Никола Павлов</author>
    <author>npavlov</author>
  </authors>
  <commentList>
    <comment ref="F7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G103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G6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H102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G6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H102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npavlov</author>
  </authors>
  <commentList>
    <comment ref="G7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H103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npavlov</author>
  </authors>
  <commentList>
    <comment ref="G6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H102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npavlov</author>
  </authors>
  <commentList>
    <comment ref="G6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H102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npavlov</author>
  </authors>
  <commentList>
    <comment ref="G6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H102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Никола Павлов</author>
    <author>npavlov</author>
  </authors>
  <commentList>
    <comment ref="G6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H102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<sst xmlns="http://schemas.openxmlformats.org/spreadsheetml/2006/main" count="2282" uniqueCount="185">
  <si>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</si>
  <si>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</si>
  <si>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</si>
  <si>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</si>
  <si>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</si>
  <si>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</si>
  <si>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</si>
  <si>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</si>
  <si>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</si>
  <si>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</si>
  <si>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</si>
  <si>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</si>
  <si>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</si>
  <si>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</si>
  <si>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</si>
  <si>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</si>
  <si>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</si>
  <si>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</si>
  <si>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</si>
  <si>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</si>
  <si>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</si>
  <si>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</si>
  <si>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</si>
  <si>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</si>
  <si>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</si>
  <si>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</si>
  <si>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</si>
  <si>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</si>
  <si>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</si>
  <si>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</si>
  <si>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</si>
  <si>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</si>
  <si>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</si>
  <si>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</si>
  <si>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</si>
  <si>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</si>
  <si>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</si>
  <si>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</si>
  <si>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</si>
  <si>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</si>
  <si>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</si>
  <si>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</si>
  <si>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</si>
  <si>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</si>
  <si>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</si>
  <si>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</si>
  <si>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</si>
  <si>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</si>
  <si>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</si>
  <si>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</si>
  <si>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</si>
  <si>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</si>
  <si>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</si>
  <si>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</si>
  <si>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</si>
  <si>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</si>
  <si>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</si>
  <si>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</si>
  <si>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</si>
  <si>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</si>
  <si>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</si>
  <si>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</si>
  <si>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</si>
  <si>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</si>
  <si>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</si>
  <si>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</si>
  <si>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</si>
  <si>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</si>
  <si>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</si>
  <si>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</si>
  <si>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</si>
  <si>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</si>
  <si>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</si>
  <si>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</si>
  <si>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</si>
  <si>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</si>
  <si>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</si>
  <si>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</si>
  <si>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</si>
  <si>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</si>
  <si>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</si>
  <si>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</si>
  <si>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</si>
  <si>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</si>
  <si>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</si>
  <si>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</si>
  <si>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</si>
  <si>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</si>
  <si>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</si>
  <si>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</si>
  <si>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</si>
  <si>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</si>
  <si>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</si>
  <si>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</si>
  <si>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</si>
  <si>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</si>
  <si>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</si>
  <si>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</si>
  <si>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</si>
  <si>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</si>
  <si>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</si>
  <si>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</si>
  <si>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</si>
  <si>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</si>
  <si>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</si>
  <si>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</si>
  <si>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</si>
  <si>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</si>
  <si>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</si>
  <si>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</si>
  <si>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</si>
  <si>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</si>
  <si>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</si>
  <si>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</si>
  <si>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</si>
  <si>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</si>
  <si>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</si>
  <si>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</si>
  <si>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</si>
  <si>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</si>
  <si>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</si>
  <si>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</si>
  <si>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</si>
  <si>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</si>
  <si>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</si>
  <si>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</si>
  <si>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</si>
  <si>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</si>
  <si>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</si>
  <si>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</si>
  <si>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</si>
  <si>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</si>
  <si>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</si>
  <si>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</si>
  <si>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</si>
  <si>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</si>
  <si>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</si>
  <si>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</si>
  <si>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</si>
  <si>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</si>
  <si>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</si>
  <si>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</si>
  <si>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</si>
  <si>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</si>
  <si>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</si>
  <si>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</si>
  <si>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</si>
  <si>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</si>
  <si>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</si>
  <si>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</si>
  <si>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</si>
  <si>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</si>
  <si>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</si>
  <si>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</si>
  <si>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</si>
  <si>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</si>
  <si>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</si>
  <si>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</si>
  <si>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</si>
  <si>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</si>
  <si>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</si>
  <si>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</si>
  <si>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</si>
  <si>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</si>
  <si>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</si>
  <si>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</si>
  <si>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</si>
  <si>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</si>
  <si>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</si>
  <si>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</si>
  <si>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</si>
  <si>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</si>
  <si>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</si>
  <si>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</si>
  <si>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</si>
  <si>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 xml:space="preserve">                                  ОТЧЕТ ЗА КАСОВОТО ИЗПЪЛНЕНИЕ НА БЮДЖЕТА</t>
  </si>
  <si>
    <t>код по ЕБК:</t>
  </si>
  <si>
    <t>БЮДЖЕТ</t>
  </si>
  <si>
    <t>РЕГИОНАЛНА ИНСПЕКЦИЯ ПО ОКОЛНАТА СРЕДА И ВОДИТЕ - ВРАЦА</t>
  </si>
  <si>
    <t>Министерство на околната среда и водите</t>
  </si>
  <si>
    <t>1900</t>
  </si>
  <si>
    <t>Катя Каменова,директор д-я АФПД</t>
  </si>
  <si>
    <t>инж. Николай Йорданов, директор</t>
  </si>
  <si>
    <t>account-vr@riosv-vr.com</t>
  </si>
  <si>
    <t>092/99 12 24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</si>
</sst>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"/>
    <numFmt numFmtId="165" formatCode="#,##0;[Red]\-#,##0"/>
    <numFmt numFmtId="166" formatCode="_-* #,##0\ _л_в_-;\-* #,##0\ _л_в_-;_-* &quot;-&quot;??\ _л_в_-;_-@_-"/>
    <numFmt numFmtId="167" formatCode="#,##0;\(#,##0\)"/>
    <numFmt numFmtId="168" formatCode="0000&quot; &quot;0000&quot; &quot;0000&quot; &quot;0000"/>
    <numFmt numFmtId="169" formatCode="0000&quot; &quot;0000&quot; &quot;0000"/>
    <numFmt numFmtId="170" formatCode="0000&quot; &quot;0000"/>
    <numFmt numFmtId="171" formatCode="0000"/>
    <numFmt numFmtId="172" formatCode="dd\.m\.yyyy\ &quot;г.&quot;;@"/>
    <numFmt numFmtId="173" formatCode="000&quot; &quot;000&quot; &quot;000"/>
    <numFmt numFmtId="174" formatCode="0.0"/>
    <numFmt numFmtId="175" formatCode="_-* #,##0.00\ _ë_â_-;\-* #,##0.00\ _ë_â_-;_-* &quot;-&quot;??\ _ë_â_-;_-@_-"/>
    <numFmt numFmtId="176" formatCode="#,##0;[Red]\(#,##0\)"/>
  </numFmts>
  <fonts count="8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u val="single"/>
      <sz val="12"/>
      <color indexed="30"/>
      <name val="Times New Roman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u val="single"/>
      <sz val="12"/>
      <color theme="10"/>
      <name val="Times New Roman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9" borderId="6" applyNumberFormat="0" applyAlignment="0" applyProtection="0"/>
    <xf numFmtId="0" fontId="65" fillId="29" borderId="2" applyNumberFormat="0" applyAlignment="0" applyProtection="0"/>
    <xf numFmtId="0" fontId="66" fillId="30" borderId="7" applyNumberFormat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 quotePrefix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 quotePrefix="1">
      <alignment horizontal="left"/>
      <protection/>
    </xf>
    <xf numFmtId="0" fontId="12" fillId="33" borderId="0" xfId="0" applyFont="1" applyFill="1" applyBorder="1" applyAlignment="1" applyProtection="1" quotePrefix="1">
      <alignment horizontal="left"/>
      <protection/>
    </xf>
    <xf numFmtId="0" fontId="11" fillId="35" borderId="10" xfId="0" applyFont="1" applyFill="1" applyBorder="1" applyAlignment="1" applyProtection="1" quotePrefix="1">
      <alignment horizontal="left"/>
      <protection/>
    </xf>
    <xf numFmtId="0" fontId="12" fillId="35" borderId="11" xfId="0" applyFont="1" applyFill="1" applyBorder="1" applyAlignment="1" applyProtection="1" quotePrefix="1">
      <alignment horizontal="left"/>
      <protection/>
    </xf>
    <xf numFmtId="0" fontId="8" fillId="35" borderId="11" xfId="0" applyFont="1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4" fillId="33" borderId="0" xfId="33" applyFont="1" applyFill="1" applyAlignment="1" applyProtection="1">
      <alignment horizontal="left" vertical="center"/>
      <protection/>
    </xf>
    <xf numFmtId="0" fontId="4" fillId="36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right"/>
      <protection/>
    </xf>
    <xf numFmtId="172" fontId="75" fillId="37" borderId="14" xfId="33" applyNumberFormat="1" applyFont="1" applyFill="1" applyBorder="1" applyAlignment="1" applyProtection="1">
      <alignment horizontal="center" vertical="center"/>
      <protection/>
    </xf>
    <xf numFmtId="0" fontId="15" fillId="33" borderId="0" xfId="33" applyFont="1" applyFill="1" applyAlignment="1" applyProtection="1">
      <alignment horizontal="right" vertical="center"/>
      <protection/>
    </xf>
    <xf numFmtId="173" fontId="14" fillId="36" borderId="14" xfId="33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/>
      <protection/>
    </xf>
    <xf numFmtId="0" fontId="15" fillId="33" borderId="0" xfId="33" applyFont="1" applyFill="1" applyAlignment="1" applyProtection="1" quotePrefix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right"/>
      <protection/>
    </xf>
    <xf numFmtId="0" fontId="15" fillId="33" borderId="0" xfId="33" applyFont="1" applyFill="1" applyAlignment="1" applyProtection="1">
      <alignment horizontal="left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49" fontId="76" fillId="38" borderId="14" xfId="33" applyNumberFormat="1" applyFont="1" applyFill="1" applyBorder="1" applyAlignment="1" applyProtection="1">
      <alignment horizontal="center" vertical="center"/>
      <protection/>
    </xf>
    <xf numFmtId="0" fontId="14" fillId="33" borderId="0" xfId="33" applyFont="1" applyFill="1" applyAlignment="1" applyProtection="1" quotePrefix="1">
      <alignment vertical="center"/>
      <protection/>
    </xf>
    <xf numFmtId="0" fontId="77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/>
      <protection/>
    </xf>
    <xf numFmtId="0" fontId="78" fillId="26" borderId="14" xfId="33" applyNumberFormat="1" applyFont="1" applyFill="1" applyBorder="1" applyAlignment="1" applyProtection="1">
      <alignment horizontal="center" vertical="center"/>
      <protection/>
    </xf>
    <xf numFmtId="0" fontId="78" fillId="26" borderId="14" xfId="33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right"/>
      <protection/>
    </xf>
    <xf numFmtId="174" fontId="2" fillId="33" borderId="16" xfId="0" applyNumberFormat="1" applyFont="1" applyFill="1" applyBorder="1" applyAlignment="1" applyProtection="1">
      <alignment/>
      <protection/>
    </xf>
    <xf numFmtId="174" fontId="2" fillId="33" borderId="17" xfId="0" applyNumberFormat="1" applyFont="1" applyFill="1" applyBorder="1" applyAlignment="1" applyProtection="1">
      <alignment/>
      <protection/>
    </xf>
    <xf numFmtId="174" fontId="2" fillId="33" borderId="0" xfId="0" applyNumberFormat="1" applyFont="1" applyFill="1" applyBorder="1" applyAlignment="1" applyProtection="1">
      <alignment/>
      <protection/>
    </xf>
    <xf numFmtId="174" fontId="2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18" xfId="0" applyFont="1" applyFill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 quotePrefix="1">
      <alignment horizontal="center"/>
      <protection/>
    </xf>
    <xf numFmtId="0" fontId="5" fillId="38" borderId="20" xfId="0" applyFont="1" applyFill="1" applyBorder="1" applyAlignment="1" applyProtection="1">
      <alignment horizontal="left" vertical="center"/>
      <protection/>
    </xf>
    <xf numFmtId="0" fontId="5" fillId="38" borderId="21" xfId="33" applyFont="1" applyFill="1" applyBorder="1" applyAlignment="1" applyProtection="1">
      <alignment horizontal="left" vertical="center"/>
      <protection/>
    </xf>
    <xf numFmtId="0" fontId="5" fillId="38" borderId="21" xfId="0" applyFont="1" applyFill="1" applyBorder="1" applyAlignment="1" applyProtection="1">
      <alignment horizontal="left" vertical="center"/>
      <protection/>
    </xf>
    <xf numFmtId="0" fontId="5" fillId="38" borderId="22" xfId="33" applyFont="1" applyFill="1" applyBorder="1" applyAlignment="1" applyProtection="1">
      <alignment horizontal="left" vertical="center"/>
      <protection/>
    </xf>
    <xf numFmtId="174" fontId="2" fillId="0" borderId="23" xfId="0" applyNumberFormat="1" applyFont="1" applyFill="1" applyBorder="1" applyAlignment="1" applyProtection="1">
      <alignment horizontal="center" vertical="center" wrapText="1"/>
      <protection/>
    </xf>
    <xf numFmtId="174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8" borderId="24" xfId="33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11" fillId="33" borderId="23" xfId="0" applyFont="1" applyFill="1" applyBorder="1" applyAlignment="1" applyProtection="1" quotePrefix="1">
      <alignment horizontal="center" vertical="top"/>
      <protection/>
    </xf>
    <xf numFmtId="0" fontId="2" fillId="33" borderId="23" xfId="0" applyFont="1" applyFill="1" applyBorder="1" applyAlignment="1" applyProtection="1" quotePrefix="1">
      <alignment horizontal="center"/>
      <protection/>
    </xf>
    <xf numFmtId="0" fontId="5" fillId="26" borderId="25" xfId="0" applyFont="1" applyFill="1" applyBorder="1" applyAlignment="1" applyProtection="1">
      <alignment horizontal="center" vertical="center" wrapText="1"/>
      <protection/>
    </xf>
    <xf numFmtId="0" fontId="5" fillId="26" borderId="14" xfId="0" applyFont="1" applyFill="1" applyBorder="1" applyAlignment="1" applyProtection="1">
      <alignment horizontal="center" vertical="center" wrapText="1"/>
      <protection/>
    </xf>
    <xf numFmtId="0" fontId="5" fillId="26" borderId="26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7" fillId="38" borderId="27" xfId="33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 applyProtection="1">
      <alignment horizontal="center"/>
      <protection/>
    </xf>
    <xf numFmtId="0" fontId="2" fillId="33" borderId="29" xfId="0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7" fillId="33" borderId="31" xfId="0" applyFont="1" applyFill="1" applyBorder="1" applyAlignment="1" applyProtection="1">
      <alignment horizontal="left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/>
      <protection/>
    </xf>
    <xf numFmtId="0" fontId="2" fillId="33" borderId="32" xfId="0" applyFont="1" applyFill="1" applyBorder="1" applyAlignment="1" applyProtection="1" quotePrefix="1">
      <alignment horizontal="center"/>
      <protection/>
    </xf>
    <xf numFmtId="0" fontId="5" fillId="33" borderId="33" xfId="0" applyFont="1" applyFill="1" applyBorder="1" applyAlignment="1" applyProtection="1" quotePrefix="1">
      <alignment horizontal="center"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5" fillId="33" borderId="26" xfId="0" applyFont="1" applyFill="1" applyBorder="1" applyAlignment="1" applyProtection="1" quotePrefix="1">
      <alignment horizontal="center"/>
      <protection/>
    </xf>
    <xf numFmtId="0" fontId="8" fillId="0" borderId="34" xfId="0" applyFont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 quotePrefix="1">
      <alignment horizontal="left"/>
      <protection/>
    </xf>
    <xf numFmtId="0" fontId="4" fillId="33" borderId="18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35" xfId="0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7" fillId="33" borderId="27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11" fillId="38" borderId="38" xfId="0" applyFont="1" applyFill="1" applyBorder="1" applyAlignment="1" applyProtection="1">
      <alignment horizontal="left"/>
      <protection/>
    </xf>
    <xf numFmtId="0" fontId="4" fillId="38" borderId="38" xfId="0" applyFont="1" applyFill="1" applyBorder="1" applyAlignment="1" applyProtection="1">
      <alignment horizontal="left"/>
      <protection/>
    </xf>
    <xf numFmtId="0" fontId="2" fillId="38" borderId="38" xfId="0" applyFont="1" applyFill="1" applyBorder="1" applyAlignment="1" applyProtection="1" quotePrefix="1">
      <alignment horizontal="left"/>
      <protection/>
    </xf>
    <xf numFmtId="3" fontId="2" fillId="38" borderId="38" xfId="0" applyNumberFormat="1" applyFont="1" applyFill="1" applyBorder="1" applyAlignment="1" applyProtection="1">
      <alignment/>
      <protection/>
    </xf>
    <xf numFmtId="3" fontId="4" fillId="38" borderId="39" xfId="0" applyNumberFormat="1" applyFont="1" applyFill="1" applyBorder="1" applyAlignment="1" applyProtection="1">
      <alignment/>
      <protection/>
    </xf>
    <xf numFmtId="3" fontId="4" fillId="38" borderId="40" xfId="0" applyNumberFormat="1" applyFont="1" applyFill="1" applyBorder="1" applyAlignment="1" applyProtection="1">
      <alignment/>
      <protection/>
    </xf>
    <xf numFmtId="3" fontId="4" fillId="38" borderId="41" xfId="0" applyNumberFormat="1" applyFont="1" applyFill="1" applyBorder="1" applyAlignment="1" applyProtection="1">
      <alignment/>
      <protection/>
    </xf>
    <xf numFmtId="1" fontId="2" fillId="0" borderId="34" xfId="0" applyNumberFormat="1" applyFont="1" applyBorder="1" applyAlignment="1" applyProtection="1">
      <alignment/>
      <protection/>
    </xf>
    <xf numFmtId="4" fontId="2" fillId="33" borderId="19" xfId="0" applyNumberFormat="1" applyFont="1" applyFill="1" applyBorder="1" applyAlignment="1" applyProtection="1">
      <alignment/>
      <protection/>
    </xf>
    <xf numFmtId="3" fontId="7" fillId="38" borderId="40" xfId="0" applyNumberFormat="1" applyFont="1" applyFill="1" applyBorder="1" applyAlignment="1" applyProtection="1">
      <alignment horizontal="center"/>
      <protection/>
    </xf>
    <xf numFmtId="174" fontId="4" fillId="0" borderId="42" xfId="0" applyNumberFormat="1" applyFont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3" fontId="4" fillId="33" borderId="43" xfId="0" applyNumberFormat="1" applyFont="1" applyFill="1" applyBorder="1" applyAlignment="1" applyProtection="1">
      <alignment/>
      <protection/>
    </xf>
    <xf numFmtId="3" fontId="4" fillId="33" borderId="44" xfId="0" applyNumberFormat="1" applyFont="1" applyFill="1" applyBorder="1" applyAlignment="1" applyProtection="1">
      <alignment/>
      <protection/>
    </xf>
    <xf numFmtId="3" fontId="4" fillId="33" borderId="45" xfId="0" applyNumberFormat="1" applyFont="1" applyFill="1" applyBorder="1" applyAlignment="1" applyProtection="1">
      <alignment/>
      <protection/>
    </xf>
    <xf numFmtId="3" fontId="4" fillId="33" borderId="46" xfId="0" applyNumberFormat="1" applyFont="1" applyFill="1" applyBorder="1" applyAlignment="1" applyProtection="1">
      <alignment/>
      <protection/>
    </xf>
    <xf numFmtId="1" fontId="2" fillId="0" borderId="47" xfId="0" applyNumberFormat="1" applyFont="1" applyBorder="1" applyAlignment="1" applyProtection="1">
      <alignment/>
      <protection/>
    </xf>
    <xf numFmtId="1" fontId="2" fillId="33" borderId="19" xfId="0" applyNumberFormat="1" applyFont="1" applyFill="1" applyBorder="1" applyAlignment="1" applyProtection="1">
      <alignment horizontal="right"/>
      <protection/>
    </xf>
    <xf numFmtId="3" fontId="6" fillId="33" borderId="45" xfId="0" applyNumberFormat="1" applyFont="1" applyFill="1" applyBorder="1" applyAlignment="1" applyProtection="1">
      <alignment horizontal="center"/>
      <protection/>
    </xf>
    <xf numFmtId="174" fontId="4" fillId="0" borderId="0" xfId="0" applyNumberFormat="1" applyFont="1" applyBorder="1" applyAlignment="1" applyProtection="1">
      <alignment/>
      <protection/>
    </xf>
    <xf numFmtId="0" fontId="4" fillId="33" borderId="48" xfId="0" applyFont="1" applyFill="1" applyBorder="1" applyAlignment="1" applyProtection="1">
      <alignment horizontal="left"/>
      <protection/>
    </xf>
    <xf numFmtId="3" fontId="4" fillId="33" borderId="48" xfId="0" applyNumberFormat="1" applyFont="1" applyFill="1" applyBorder="1" applyAlignment="1" applyProtection="1">
      <alignment/>
      <protection/>
    </xf>
    <xf numFmtId="3" fontId="4" fillId="33" borderId="49" xfId="0" applyNumberFormat="1" applyFont="1" applyFill="1" applyBorder="1" applyAlignment="1" applyProtection="1">
      <alignment/>
      <protection/>
    </xf>
    <xf numFmtId="3" fontId="4" fillId="33" borderId="50" xfId="0" applyNumberFormat="1" applyFont="1" applyFill="1" applyBorder="1" applyAlignment="1" applyProtection="1">
      <alignment/>
      <protection/>
    </xf>
    <xf numFmtId="3" fontId="4" fillId="33" borderId="51" xfId="0" applyNumberFormat="1" applyFont="1" applyFill="1" applyBorder="1" applyAlignment="1" applyProtection="1">
      <alignment/>
      <protection/>
    </xf>
    <xf numFmtId="1" fontId="2" fillId="0" borderId="52" xfId="0" applyNumberFormat="1" applyFont="1" applyBorder="1" applyAlignment="1" applyProtection="1">
      <alignment/>
      <protection/>
    </xf>
    <xf numFmtId="3" fontId="6" fillId="33" borderId="50" xfId="0" applyNumberFormat="1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left"/>
      <protection/>
    </xf>
    <xf numFmtId="3" fontId="4" fillId="33" borderId="32" xfId="0" applyNumberFormat="1" applyFont="1" applyFill="1" applyBorder="1" applyAlignment="1" applyProtection="1">
      <alignment/>
      <protection/>
    </xf>
    <xf numFmtId="3" fontId="4" fillId="33" borderId="33" xfId="0" applyNumberFormat="1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/>
      <protection/>
    </xf>
    <xf numFmtId="3" fontId="4" fillId="33" borderId="26" xfId="0" applyNumberFormat="1" applyFont="1" applyFill="1" applyBorder="1" applyAlignment="1" applyProtection="1">
      <alignment/>
      <protection/>
    </xf>
    <xf numFmtId="3" fontId="6" fillId="33" borderId="14" xfId="0" applyNumberFormat="1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left"/>
      <protection/>
    </xf>
    <xf numFmtId="3" fontId="4" fillId="33" borderId="23" xfId="0" applyNumberFormat="1" applyFont="1" applyFill="1" applyBorder="1" applyAlignment="1" applyProtection="1">
      <alignment/>
      <protection/>
    </xf>
    <xf numFmtId="3" fontId="4" fillId="33" borderId="53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54" xfId="0" applyNumberFormat="1" applyFont="1" applyFill="1" applyBorder="1" applyAlignment="1" applyProtection="1">
      <alignment/>
      <protection/>
    </xf>
    <xf numFmtId="3" fontId="6" fillId="33" borderId="31" xfId="0" applyNumberFormat="1" applyFont="1" applyFill="1" applyBorder="1" applyAlignment="1" applyProtection="1">
      <alignment horizontal="center"/>
      <protection/>
    </xf>
    <xf numFmtId="0" fontId="4" fillId="26" borderId="55" xfId="0" applyFont="1" applyFill="1" applyBorder="1" applyAlignment="1" applyProtection="1">
      <alignment horizontal="left"/>
      <protection/>
    </xf>
    <xf numFmtId="1" fontId="2" fillId="26" borderId="55" xfId="0" applyNumberFormat="1" applyFont="1" applyFill="1" applyBorder="1" applyAlignment="1" applyProtection="1">
      <alignment/>
      <protection/>
    </xf>
    <xf numFmtId="3" fontId="6" fillId="26" borderId="55" xfId="0" applyNumberFormat="1" applyFont="1" applyFill="1" applyBorder="1" applyAlignment="1" applyProtection="1">
      <alignment/>
      <protection/>
    </xf>
    <xf numFmtId="3" fontId="6" fillId="26" borderId="56" xfId="0" applyNumberFormat="1" applyFont="1" applyFill="1" applyBorder="1" applyAlignment="1" applyProtection="1">
      <alignment/>
      <protection/>
    </xf>
    <xf numFmtId="3" fontId="6" fillId="26" borderId="57" xfId="0" applyNumberFormat="1" applyFont="1" applyFill="1" applyBorder="1" applyAlignment="1" applyProtection="1">
      <alignment/>
      <protection/>
    </xf>
    <xf numFmtId="3" fontId="6" fillId="26" borderId="58" xfId="0" applyNumberFormat="1" applyFont="1" applyFill="1" applyBorder="1" applyAlignment="1" applyProtection="1">
      <alignment/>
      <protection/>
    </xf>
    <xf numFmtId="1" fontId="2" fillId="0" borderId="23" xfId="0" applyNumberFormat="1" applyFont="1" applyBorder="1" applyAlignment="1" applyProtection="1">
      <alignment/>
      <protection/>
    </xf>
    <xf numFmtId="3" fontId="6" fillId="26" borderId="57" xfId="0" applyNumberFormat="1" applyFont="1" applyFill="1" applyBorder="1" applyAlignment="1" applyProtection="1">
      <alignment horizontal="center"/>
      <protection/>
    </xf>
    <xf numFmtId="0" fontId="4" fillId="26" borderId="59" xfId="0" applyFont="1" applyFill="1" applyBorder="1" applyAlignment="1" applyProtection="1">
      <alignment horizontal="left"/>
      <protection/>
    </xf>
    <xf numFmtId="1" fontId="2" fillId="26" borderId="59" xfId="0" applyNumberFormat="1" applyFont="1" applyFill="1" applyBorder="1" applyAlignment="1" applyProtection="1">
      <alignment/>
      <protection/>
    </xf>
    <xf numFmtId="3" fontId="6" fillId="26" borderId="59" xfId="0" applyNumberFormat="1" applyFont="1" applyFill="1" applyBorder="1" applyAlignment="1" applyProtection="1">
      <alignment/>
      <protection/>
    </xf>
    <xf numFmtId="3" fontId="6" fillId="26" borderId="60" xfId="0" applyNumberFormat="1" applyFont="1" applyFill="1" applyBorder="1" applyAlignment="1" applyProtection="1">
      <alignment/>
      <protection/>
    </xf>
    <xf numFmtId="3" fontId="6" fillId="26" borderId="61" xfId="0" applyNumberFormat="1" applyFont="1" applyFill="1" applyBorder="1" applyAlignment="1" applyProtection="1">
      <alignment/>
      <protection/>
    </xf>
    <xf numFmtId="3" fontId="6" fillId="26" borderId="62" xfId="0" applyNumberFormat="1" applyFont="1" applyFill="1" applyBorder="1" applyAlignment="1" applyProtection="1">
      <alignment/>
      <protection/>
    </xf>
    <xf numFmtId="1" fontId="2" fillId="0" borderId="32" xfId="0" applyNumberFormat="1" applyFont="1" applyBorder="1" applyAlignment="1" applyProtection="1">
      <alignment/>
      <protection/>
    </xf>
    <xf numFmtId="3" fontId="6" fillId="26" borderId="61" xfId="0" applyNumberFormat="1" applyFont="1" applyFill="1" applyBorder="1" applyAlignment="1" applyProtection="1">
      <alignment horizontal="center"/>
      <protection/>
    </xf>
    <xf numFmtId="0" fontId="4" fillId="26" borderId="63" xfId="0" applyFont="1" applyFill="1" applyBorder="1" applyAlignment="1" applyProtection="1">
      <alignment horizontal="left"/>
      <protection/>
    </xf>
    <xf numFmtId="1" fontId="2" fillId="26" borderId="64" xfId="0" applyNumberFormat="1" applyFont="1" applyFill="1" applyBorder="1" applyAlignment="1" applyProtection="1">
      <alignment/>
      <protection/>
    </xf>
    <xf numFmtId="3" fontId="6" fillId="26" borderId="64" xfId="0" applyNumberFormat="1" applyFont="1" applyFill="1" applyBorder="1" applyAlignment="1" applyProtection="1">
      <alignment/>
      <protection/>
    </xf>
    <xf numFmtId="3" fontId="6" fillId="26" borderId="65" xfId="0" applyNumberFormat="1" applyFont="1" applyFill="1" applyBorder="1" applyAlignment="1" applyProtection="1">
      <alignment/>
      <protection/>
    </xf>
    <xf numFmtId="3" fontId="6" fillId="26" borderId="66" xfId="0" applyNumberFormat="1" applyFont="1" applyFill="1" applyBorder="1" applyAlignment="1" applyProtection="1">
      <alignment/>
      <protection/>
    </xf>
    <xf numFmtId="3" fontId="6" fillId="26" borderId="67" xfId="0" applyNumberFormat="1" applyFont="1" applyFill="1" applyBorder="1" applyAlignment="1" applyProtection="1">
      <alignment/>
      <protection/>
    </xf>
    <xf numFmtId="3" fontId="6" fillId="26" borderId="66" xfId="0" applyNumberFormat="1" applyFont="1" applyFill="1" applyBorder="1" applyAlignment="1" applyProtection="1">
      <alignment horizontal="center"/>
      <protection/>
    </xf>
    <xf numFmtId="0" fontId="4" fillId="33" borderId="68" xfId="0" applyFont="1" applyFill="1" applyBorder="1" applyAlignment="1" applyProtection="1">
      <alignment horizontal="left"/>
      <protection/>
    </xf>
    <xf numFmtId="3" fontId="4" fillId="33" borderId="55" xfId="0" applyNumberFormat="1" applyFont="1" applyFill="1" applyBorder="1" applyAlignment="1" applyProtection="1">
      <alignment/>
      <protection/>
    </xf>
    <xf numFmtId="3" fontId="4" fillId="33" borderId="56" xfId="0" applyNumberFormat="1" applyFont="1" applyFill="1" applyBorder="1" applyAlignment="1" applyProtection="1">
      <alignment/>
      <protection/>
    </xf>
    <xf numFmtId="3" fontId="4" fillId="33" borderId="57" xfId="0" applyNumberFormat="1" applyFont="1" applyFill="1" applyBorder="1" applyAlignment="1" applyProtection="1">
      <alignment/>
      <protection/>
    </xf>
    <xf numFmtId="3" fontId="4" fillId="33" borderId="58" xfId="0" applyNumberFormat="1" applyFont="1" applyFill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 horizontal="center"/>
      <protection/>
    </xf>
    <xf numFmtId="0" fontId="4" fillId="33" borderId="69" xfId="0" applyFont="1" applyFill="1" applyBorder="1" applyAlignment="1" applyProtection="1">
      <alignment horizontal="left"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60" xfId="0" applyNumberFormat="1" applyFont="1" applyFill="1" applyBorder="1" applyAlignment="1" applyProtection="1">
      <alignment/>
      <protection/>
    </xf>
    <xf numFmtId="3" fontId="4" fillId="33" borderId="61" xfId="0" applyNumberFormat="1" applyFont="1" applyFill="1" applyBorder="1" applyAlignment="1" applyProtection="1">
      <alignment/>
      <protection/>
    </xf>
    <xf numFmtId="3" fontId="4" fillId="33" borderId="62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 horizontal="center"/>
      <protection/>
    </xf>
    <xf numFmtId="1" fontId="2" fillId="0" borderId="70" xfId="0" applyNumberFormat="1" applyFont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17" fillId="33" borderId="71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72" xfId="0" applyFont="1" applyFill="1" applyBorder="1" applyAlignment="1" applyProtection="1">
      <alignment horizontal="left"/>
      <protection/>
    </xf>
    <xf numFmtId="3" fontId="4" fillId="33" borderId="70" xfId="0" applyNumberFormat="1" applyFont="1" applyFill="1" applyBorder="1" applyAlignment="1" applyProtection="1">
      <alignment/>
      <protection/>
    </xf>
    <xf numFmtId="3" fontId="4" fillId="33" borderId="28" xfId="0" applyNumberFormat="1" applyFont="1" applyFill="1" applyBorder="1" applyAlignment="1" applyProtection="1">
      <alignment/>
      <protection/>
    </xf>
    <xf numFmtId="3" fontId="4" fillId="33" borderId="29" xfId="0" applyNumberFormat="1" applyFont="1" applyFill="1" applyBorder="1" applyAlignment="1" applyProtection="1">
      <alignment/>
      <protection/>
    </xf>
    <xf numFmtId="3" fontId="4" fillId="33" borderId="30" xfId="0" applyNumberFormat="1" applyFont="1" applyFill="1" applyBorder="1" applyAlignment="1" applyProtection="1">
      <alignment/>
      <protection/>
    </xf>
    <xf numFmtId="3" fontId="6" fillId="33" borderId="29" xfId="0" applyNumberFormat="1" applyFont="1" applyFill="1" applyBorder="1" applyAlignment="1" applyProtection="1">
      <alignment horizontal="center"/>
      <protection/>
    </xf>
    <xf numFmtId="0" fontId="4" fillId="33" borderId="47" xfId="0" applyFont="1" applyFill="1" applyBorder="1" applyAlignment="1" applyProtection="1">
      <alignment horizontal="left"/>
      <protection/>
    </xf>
    <xf numFmtId="3" fontId="4" fillId="33" borderId="47" xfId="0" applyNumberFormat="1" applyFont="1" applyFill="1" applyBorder="1" applyAlignment="1" applyProtection="1">
      <alignment/>
      <protection/>
    </xf>
    <xf numFmtId="3" fontId="4" fillId="33" borderId="73" xfId="0" applyNumberFormat="1" applyFont="1" applyFill="1" applyBorder="1" applyAlignment="1" applyProtection="1">
      <alignment/>
      <protection/>
    </xf>
    <xf numFmtId="3" fontId="4" fillId="33" borderId="24" xfId="0" applyNumberFormat="1" applyFont="1" applyFill="1" applyBorder="1" applyAlignment="1" applyProtection="1">
      <alignment/>
      <protection/>
    </xf>
    <xf numFmtId="3" fontId="4" fillId="33" borderId="74" xfId="0" applyNumberFormat="1" applyFont="1" applyFill="1" applyBorder="1" applyAlignment="1" applyProtection="1">
      <alignment/>
      <protection/>
    </xf>
    <xf numFmtId="1" fontId="2" fillId="0" borderId="75" xfId="0" applyNumberFormat="1" applyFont="1" applyBorder="1" applyAlignment="1" applyProtection="1">
      <alignment/>
      <protection/>
    </xf>
    <xf numFmtId="3" fontId="6" fillId="33" borderId="24" xfId="0" applyNumberFormat="1" applyFont="1" applyFill="1" applyBorder="1" applyAlignment="1" applyProtection="1">
      <alignment horizontal="center"/>
      <protection/>
    </xf>
    <xf numFmtId="0" fontId="4" fillId="33" borderId="55" xfId="0" applyFont="1" applyFill="1" applyBorder="1" applyAlignment="1" applyProtection="1">
      <alignment horizontal="left"/>
      <protection/>
    </xf>
    <xf numFmtId="3" fontId="4" fillId="33" borderId="55" xfId="0" applyNumberFormat="1" applyFont="1" applyFill="1" applyBorder="1" applyAlignment="1" applyProtection="1" quotePrefix="1">
      <alignment/>
      <protection/>
    </xf>
    <xf numFmtId="3" fontId="4" fillId="33" borderId="56" xfId="0" applyNumberFormat="1" applyFont="1" applyFill="1" applyBorder="1" applyAlignment="1" applyProtection="1" quotePrefix="1">
      <alignment/>
      <protection/>
    </xf>
    <xf numFmtId="3" fontId="4" fillId="33" borderId="57" xfId="0" applyNumberFormat="1" applyFont="1" applyFill="1" applyBorder="1" applyAlignment="1" applyProtection="1" quotePrefix="1">
      <alignment/>
      <protection/>
    </xf>
    <xf numFmtId="3" fontId="4" fillId="33" borderId="58" xfId="0" applyNumberFormat="1" applyFont="1" applyFill="1" applyBorder="1" applyAlignment="1" applyProtection="1" quotePrefix="1">
      <alignment/>
      <protection/>
    </xf>
    <xf numFmtId="1" fontId="4" fillId="0" borderId="75" xfId="0" applyNumberFormat="1" applyFont="1" applyBorder="1" applyAlignment="1" applyProtection="1" quotePrefix="1">
      <alignment/>
      <protection/>
    </xf>
    <xf numFmtId="1" fontId="4" fillId="33" borderId="19" xfId="0" applyNumberFormat="1" applyFont="1" applyFill="1" applyBorder="1" applyAlignment="1" applyProtection="1" quotePrefix="1">
      <alignment horizontal="right"/>
      <protection/>
    </xf>
    <xf numFmtId="3" fontId="6" fillId="33" borderId="57" xfId="0" applyNumberFormat="1" applyFont="1" applyFill="1" applyBorder="1" applyAlignment="1" applyProtection="1" quotePrefix="1">
      <alignment horizontal="center"/>
      <protection/>
    </xf>
    <xf numFmtId="0" fontId="4" fillId="33" borderId="64" xfId="0" applyFont="1" applyFill="1" applyBorder="1" applyAlignment="1" applyProtection="1">
      <alignment horizontal="left"/>
      <protection/>
    </xf>
    <xf numFmtId="3" fontId="4" fillId="33" borderId="64" xfId="0" applyNumberFormat="1" applyFont="1" applyFill="1" applyBorder="1" applyAlignment="1" applyProtection="1" quotePrefix="1">
      <alignment/>
      <protection/>
    </xf>
    <xf numFmtId="3" fontId="4" fillId="33" borderId="65" xfId="0" applyNumberFormat="1" applyFont="1" applyFill="1" applyBorder="1" applyAlignment="1" applyProtection="1" quotePrefix="1">
      <alignment/>
      <protection/>
    </xf>
    <xf numFmtId="3" fontId="4" fillId="33" borderId="66" xfId="0" applyNumberFormat="1" applyFont="1" applyFill="1" applyBorder="1" applyAlignment="1" applyProtection="1" quotePrefix="1">
      <alignment/>
      <protection/>
    </xf>
    <xf numFmtId="3" fontId="4" fillId="33" borderId="67" xfId="0" applyNumberFormat="1" applyFont="1" applyFill="1" applyBorder="1" applyAlignment="1" applyProtection="1" quotePrefix="1">
      <alignment/>
      <protection/>
    </xf>
    <xf numFmtId="1" fontId="4" fillId="0" borderId="18" xfId="0" applyNumberFormat="1" applyFont="1" applyBorder="1" applyAlignment="1" applyProtection="1" quotePrefix="1">
      <alignment/>
      <protection/>
    </xf>
    <xf numFmtId="3" fontId="6" fillId="33" borderId="66" xfId="0" applyNumberFormat="1" applyFont="1" applyFill="1" applyBorder="1" applyAlignment="1" applyProtection="1" quotePrefix="1">
      <alignment horizontal="center"/>
      <protection/>
    </xf>
    <xf numFmtId="174" fontId="4" fillId="33" borderId="0" xfId="0" applyNumberFormat="1" applyFont="1" applyFill="1" applyBorder="1" applyAlignment="1" applyProtection="1">
      <alignment/>
      <protection/>
    </xf>
    <xf numFmtId="0" fontId="11" fillId="39" borderId="38" xfId="0" applyFont="1" applyFill="1" applyBorder="1" applyAlignment="1" applyProtection="1" quotePrefix="1">
      <alignment horizontal="left"/>
      <protection/>
    </xf>
    <xf numFmtId="0" fontId="2" fillId="39" borderId="38" xfId="0" applyFont="1" applyFill="1" applyBorder="1" applyAlignment="1" applyProtection="1">
      <alignment horizontal="left"/>
      <protection/>
    </xf>
    <xf numFmtId="0" fontId="2" fillId="39" borderId="38" xfId="0" applyFont="1" applyFill="1" applyBorder="1" applyAlignment="1" applyProtection="1" quotePrefix="1">
      <alignment horizontal="left"/>
      <protection/>
    </xf>
    <xf numFmtId="3" fontId="2" fillId="39" borderId="38" xfId="0" applyNumberFormat="1" applyFont="1" applyFill="1" applyBorder="1" applyAlignment="1" applyProtection="1">
      <alignment/>
      <protection/>
    </xf>
    <xf numFmtId="3" fontId="2" fillId="39" borderId="39" xfId="0" applyNumberFormat="1" applyFont="1" applyFill="1" applyBorder="1" applyAlignment="1" applyProtection="1">
      <alignment/>
      <protection/>
    </xf>
    <xf numFmtId="3" fontId="2" fillId="39" borderId="40" xfId="0" applyNumberFormat="1" applyFont="1" applyFill="1" applyBorder="1" applyAlignment="1" applyProtection="1">
      <alignment/>
      <protection/>
    </xf>
    <xf numFmtId="3" fontId="2" fillId="39" borderId="41" xfId="0" applyNumberFormat="1" applyFont="1" applyFill="1" applyBorder="1" applyAlignment="1" applyProtection="1">
      <alignment/>
      <protection/>
    </xf>
    <xf numFmtId="1" fontId="2" fillId="0" borderId="76" xfId="0" applyNumberFormat="1" applyFont="1" applyBorder="1" applyAlignment="1" applyProtection="1">
      <alignment/>
      <protection/>
    </xf>
    <xf numFmtId="3" fontId="7" fillId="39" borderId="40" xfId="0" applyNumberFormat="1" applyFont="1" applyFill="1" applyBorder="1" applyAlignment="1" applyProtection="1">
      <alignment horizontal="center"/>
      <protection/>
    </xf>
    <xf numFmtId="174" fontId="4" fillId="0" borderId="0" xfId="0" applyNumberFormat="1" applyFont="1" applyAlignment="1" applyProtection="1">
      <alignment/>
      <protection/>
    </xf>
    <xf numFmtId="174" fontId="4" fillId="33" borderId="0" xfId="0" applyNumberFormat="1" applyFont="1" applyFill="1" applyAlignment="1" applyProtection="1">
      <alignment/>
      <protection/>
    </xf>
    <xf numFmtId="174" fontId="4" fillId="34" borderId="0" xfId="0" applyNumberFormat="1" applyFont="1" applyFill="1" applyBorder="1" applyAlignment="1" applyProtection="1">
      <alignment/>
      <protection/>
    </xf>
    <xf numFmtId="174" fontId="2" fillId="34" borderId="0" xfId="0" applyNumberFormat="1" applyFont="1" applyFill="1" applyBorder="1" applyAlignment="1" applyProtection="1">
      <alignment/>
      <protection/>
    </xf>
    <xf numFmtId="0" fontId="4" fillId="33" borderId="77" xfId="0" applyFont="1" applyFill="1" applyBorder="1" applyAlignment="1" applyProtection="1" quotePrefix="1">
      <alignment horizontal="left"/>
      <protection/>
    </xf>
    <xf numFmtId="0" fontId="4" fillId="33" borderId="77" xfId="0" applyFont="1" applyFill="1" applyBorder="1" applyAlignment="1" applyProtection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4" fillId="33" borderId="79" xfId="0" applyNumberFormat="1" applyFont="1" applyFill="1" applyBorder="1" applyAlignment="1" applyProtection="1">
      <alignment/>
      <protection/>
    </xf>
    <xf numFmtId="3" fontId="4" fillId="33" borderId="8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horizontal="right"/>
      <protection/>
    </xf>
    <xf numFmtId="0" fontId="4" fillId="36" borderId="81" xfId="0" applyFont="1" applyFill="1" applyBorder="1" applyAlignment="1" applyProtection="1">
      <alignment horizontal="left"/>
      <protection/>
    </xf>
    <xf numFmtId="0" fontId="4" fillId="33" borderId="82" xfId="0" applyFont="1" applyFill="1" applyBorder="1" applyAlignment="1" applyProtection="1">
      <alignment horizontal="left"/>
      <protection/>
    </xf>
    <xf numFmtId="0" fontId="4" fillId="33" borderId="83" xfId="0" applyFont="1" applyFill="1" applyBorder="1" applyAlignment="1" applyProtection="1" quotePrefix="1">
      <alignment horizontal="left"/>
      <protection/>
    </xf>
    <xf numFmtId="3" fontId="79" fillId="36" borderId="84" xfId="33" applyNumberFormat="1" applyFont="1" applyFill="1" applyBorder="1" applyAlignment="1" applyProtection="1">
      <alignment horizontal="right" vertical="center"/>
      <protection/>
    </xf>
    <xf numFmtId="3" fontId="79" fillId="36" borderId="85" xfId="33" applyNumberFormat="1" applyFont="1" applyFill="1" applyBorder="1" applyAlignment="1" applyProtection="1">
      <alignment horizontal="right" vertical="center"/>
      <protection/>
    </xf>
    <xf numFmtId="3" fontId="79" fillId="36" borderId="82" xfId="33" applyNumberFormat="1" applyFont="1" applyFill="1" applyBorder="1" applyAlignment="1" applyProtection="1">
      <alignment horizontal="right" vertical="center"/>
      <protection/>
    </xf>
    <xf numFmtId="3" fontId="79" fillId="36" borderId="86" xfId="33" applyNumberFormat="1" applyFont="1" applyFill="1" applyBorder="1" applyAlignment="1" applyProtection="1">
      <alignment horizontal="right" vertical="center"/>
      <protection/>
    </xf>
    <xf numFmtId="3" fontId="6" fillId="33" borderId="87" xfId="0" applyNumberFormat="1" applyFont="1" applyFill="1" applyBorder="1" applyAlignment="1" applyProtection="1">
      <alignment horizontal="center"/>
      <protection/>
    </xf>
    <xf numFmtId="0" fontId="4" fillId="36" borderId="88" xfId="0" applyFont="1" applyFill="1" applyBorder="1" applyAlignment="1" applyProtection="1">
      <alignment horizontal="left"/>
      <protection/>
    </xf>
    <xf numFmtId="0" fontId="4" fillId="33" borderId="89" xfId="0" applyFont="1" applyFill="1" applyBorder="1" applyAlignment="1" applyProtection="1">
      <alignment horizontal="left"/>
      <protection/>
    </xf>
    <xf numFmtId="0" fontId="4" fillId="33" borderId="90" xfId="0" applyFont="1" applyFill="1" applyBorder="1" applyAlignment="1" applyProtection="1" quotePrefix="1">
      <alignment horizontal="left"/>
      <protection/>
    </xf>
    <xf numFmtId="3" fontId="79" fillId="36" borderId="91" xfId="33" applyNumberFormat="1" applyFont="1" applyFill="1" applyBorder="1" applyAlignment="1" applyProtection="1">
      <alignment horizontal="right" vertical="center"/>
      <protection/>
    </xf>
    <xf numFmtId="3" fontId="79" fillId="36" borderId="92" xfId="33" applyNumberFormat="1" applyFont="1" applyFill="1" applyBorder="1" applyAlignment="1" applyProtection="1">
      <alignment horizontal="right" vertical="center"/>
      <protection/>
    </xf>
    <xf numFmtId="3" fontId="79" fillId="36" borderId="89" xfId="33" applyNumberFormat="1" applyFont="1" applyFill="1" applyBorder="1" applyAlignment="1" applyProtection="1">
      <alignment horizontal="right" vertical="center"/>
      <protection/>
    </xf>
    <xf numFmtId="3" fontId="79" fillId="36" borderId="93" xfId="33" applyNumberFormat="1" applyFont="1" applyFill="1" applyBorder="1" applyAlignment="1" applyProtection="1">
      <alignment horizontal="right" vertical="center"/>
      <protection/>
    </xf>
    <xf numFmtId="0" fontId="4" fillId="36" borderId="94" xfId="0" applyFont="1" applyFill="1" applyBorder="1" applyAlignment="1" applyProtection="1">
      <alignment horizontal="left"/>
      <protection/>
    </xf>
    <xf numFmtId="0" fontId="4" fillId="33" borderId="95" xfId="0" applyFont="1" applyFill="1" applyBorder="1" applyAlignment="1" applyProtection="1">
      <alignment horizontal="left"/>
      <protection/>
    </xf>
    <xf numFmtId="0" fontId="4" fillId="33" borderId="96" xfId="0" applyFont="1" applyFill="1" applyBorder="1" applyAlignment="1" applyProtection="1" quotePrefix="1">
      <alignment horizontal="left"/>
      <protection/>
    </xf>
    <xf numFmtId="3" fontId="79" fillId="36" borderId="97" xfId="33" applyNumberFormat="1" applyFont="1" applyFill="1" applyBorder="1" applyAlignment="1" applyProtection="1">
      <alignment horizontal="right" vertical="center"/>
      <protection/>
    </xf>
    <xf numFmtId="3" fontId="79" fillId="36" borderId="98" xfId="33" applyNumberFormat="1" applyFont="1" applyFill="1" applyBorder="1" applyAlignment="1" applyProtection="1">
      <alignment horizontal="right" vertical="center"/>
      <protection/>
    </xf>
    <xf numFmtId="3" fontId="79" fillId="36" borderId="95" xfId="33" applyNumberFormat="1" applyFont="1" applyFill="1" applyBorder="1" applyAlignment="1" applyProtection="1">
      <alignment horizontal="right" vertical="center"/>
      <protection/>
    </xf>
    <xf numFmtId="3" fontId="79" fillId="36" borderId="99" xfId="33" applyNumberFormat="1" applyFont="1" applyFill="1" applyBorder="1" applyAlignment="1" applyProtection="1">
      <alignment horizontal="right" vertical="center"/>
      <protection/>
    </xf>
    <xf numFmtId="0" fontId="4" fillId="33" borderId="100" xfId="0" applyFont="1" applyFill="1" applyBorder="1" applyAlignment="1" applyProtection="1" quotePrefix="1">
      <alignment horizontal="left"/>
      <protection/>
    </xf>
    <xf numFmtId="0" fontId="4" fillId="33" borderId="100" xfId="0" applyFont="1" applyFill="1" applyBorder="1" applyAlignment="1" applyProtection="1">
      <alignment horizontal="left"/>
      <protection/>
    </xf>
    <xf numFmtId="3" fontId="4" fillId="33" borderId="100" xfId="0" applyNumberFormat="1" applyFont="1" applyFill="1" applyBorder="1" applyAlignment="1" applyProtection="1">
      <alignment/>
      <protection/>
    </xf>
    <xf numFmtId="3" fontId="4" fillId="33" borderId="101" xfId="0" applyNumberFormat="1" applyFont="1" applyFill="1" applyBorder="1" applyAlignment="1" applyProtection="1">
      <alignment/>
      <protection/>
    </xf>
    <xf numFmtId="3" fontId="4" fillId="33" borderId="87" xfId="0" applyNumberFormat="1" applyFont="1" applyFill="1" applyBorder="1" applyAlignment="1" applyProtection="1">
      <alignment/>
      <protection/>
    </xf>
    <xf numFmtId="3" fontId="4" fillId="33" borderId="102" xfId="0" applyNumberFormat="1" applyFont="1" applyFill="1" applyBorder="1" applyAlignment="1" applyProtection="1">
      <alignment/>
      <protection/>
    </xf>
    <xf numFmtId="0" fontId="4" fillId="33" borderId="48" xfId="0" applyFont="1" applyFill="1" applyBorder="1" applyAlignment="1" applyProtection="1" quotePrefix="1">
      <alignment horizontal="left"/>
      <protection/>
    </xf>
    <xf numFmtId="0" fontId="4" fillId="36" borderId="32" xfId="0" applyFont="1" applyFill="1" applyBorder="1" applyAlignment="1" applyProtection="1">
      <alignment horizontal="left"/>
      <protection/>
    </xf>
    <xf numFmtId="3" fontId="4" fillId="36" borderId="32" xfId="0" applyNumberFormat="1" applyFont="1" applyFill="1" applyBorder="1" applyAlignment="1" applyProtection="1">
      <alignment/>
      <protection/>
    </xf>
    <xf numFmtId="3" fontId="4" fillId="36" borderId="33" xfId="0" applyNumberFormat="1" applyFont="1" applyFill="1" applyBorder="1" applyAlignment="1" applyProtection="1">
      <alignment/>
      <protection/>
    </xf>
    <xf numFmtId="3" fontId="4" fillId="36" borderId="14" xfId="0" applyNumberFormat="1" applyFont="1" applyFill="1" applyBorder="1" applyAlignment="1" applyProtection="1">
      <alignment/>
      <protection/>
    </xf>
    <xf numFmtId="3" fontId="79" fillId="36" borderId="14" xfId="33" applyNumberFormat="1" applyFont="1" applyFill="1" applyBorder="1" applyAlignment="1" applyProtection="1">
      <alignment horizontal="right" vertical="center"/>
      <protection/>
    </xf>
    <xf numFmtId="3" fontId="4" fillId="36" borderId="26" xfId="0" applyNumberFormat="1" applyFont="1" applyFill="1" applyBorder="1" applyAlignment="1" applyProtection="1">
      <alignment/>
      <protection/>
    </xf>
    <xf numFmtId="3" fontId="6" fillId="36" borderId="14" xfId="0" applyNumberFormat="1" applyFont="1" applyFill="1" applyBorder="1" applyAlignment="1" applyProtection="1">
      <alignment horizontal="center"/>
      <protection/>
    </xf>
    <xf numFmtId="0" fontId="4" fillId="33" borderId="59" xfId="0" applyFont="1" applyFill="1" applyBorder="1" applyAlignment="1" applyProtection="1">
      <alignment horizontal="left"/>
      <protection/>
    </xf>
    <xf numFmtId="0" fontId="4" fillId="33" borderId="59" xfId="0" applyFont="1" applyFill="1" applyBorder="1" applyAlignment="1" applyProtection="1" quotePrefix="1">
      <alignment horizontal="left"/>
      <protection/>
    </xf>
    <xf numFmtId="0" fontId="17" fillId="33" borderId="48" xfId="0" applyFont="1" applyFill="1" applyBorder="1" applyAlignment="1" applyProtection="1">
      <alignment horizontal="left"/>
      <protection/>
    </xf>
    <xf numFmtId="0" fontId="4" fillId="36" borderId="55" xfId="0" applyFont="1" applyFill="1" applyBorder="1" applyAlignment="1" applyProtection="1">
      <alignment horizontal="left"/>
      <protection/>
    </xf>
    <xf numFmtId="0" fontId="4" fillId="36" borderId="55" xfId="0" applyFont="1" applyFill="1" applyBorder="1" applyAlignment="1" applyProtection="1" quotePrefix="1">
      <alignment horizontal="left"/>
      <protection/>
    </xf>
    <xf numFmtId="3" fontId="4" fillId="36" borderId="55" xfId="0" applyNumberFormat="1" applyFont="1" applyFill="1" applyBorder="1" applyAlignment="1" applyProtection="1">
      <alignment/>
      <protection/>
    </xf>
    <xf numFmtId="3" fontId="4" fillId="36" borderId="56" xfId="0" applyNumberFormat="1" applyFont="1" applyFill="1" applyBorder="1" applyAlignment="1" applyProtection="1">
      <alignment/>
      <protection/>
    </xf>
    <xf numFmtId="3" fontId="4" fillId="36" borderId="57" xfId="0" applyNumberFormat="1" applyFont="1" applyFill="1" applyBorder="1" applyAlignment="1" applyProtection="1">
      <alignment/>
      <protection/>
    </xf>
    <xf numFmtId="3" fontId="4" fillId="36" borderId="58" xfId="0" applyNumberFormat="1" applyFont="1" applyFill="1" applyBorder="1" applyAlignment="1" applyProtection="1">
      <alignment/>
      <protection/>
    </xf>
    <xf numFmtId="3" fontId="6" fillId="36" borderId="57" xfId="0" applyNumberFormat="1" applyFont="1" applyFill="1" applyBorder="1" applyAlignment="1" applyProtection="1">
      <alignment horizontal="center"/>
      <protection/>
    </xf>
    <xf numFmtId="0" fontId="4" fillId="36" borderId="64" xfId="0" applyFont="1" applyFill="1" applyBorder="1" applyAlignment="1" applyProtection="1">
      <alignment horizontal="left"/>
      <protection/>
    </xf>
    <xf numFmtId="0" fontId="17" fillId="36" borderId="63" xfId="0" applyFont="1" applyFill="1" applyBorder="1" applyAlignment="1" applyProtection="1">
      <alignment horizontal="left"/>
      <protection/>
    </xf>
    <xf numFmtId="0" fontId="4" fillId="36" borderId="64" xfId="0" applyFont="1" applyFill="1" applyBorder="1" applyAlignment="1" applyProtection="1" quotePrefix="1">
      <alignment horizontal="left"/>
      <protection/>
    </xf>
    <xf numFmtId="3" fontId="4" fillId="36" borderId="64" xfId="0" applyNumberFormat="1" applyFont="1" applyFill="1" applyBorder="1" applyAlignment="1" applyProtection="1">
      <alignment/>
      <protection/>
    </xf>
    <xf numFmtId="3" fontId="4" fillId="36" borderId="65" xfId="0" applyNumberFormat="1" applyFont="1" applyFill="1" applyBorder="1" applyAlignment="1" applyProtection="1">
      <alignment/>
      <protection/>
    </xf>
    <xf numFmtId="3" fontId="4" fillId="36" borderId="66" xfId="0" applyNumberFormat="1" applyFont="1" applyFill="1" applyBorder="1" applyAlignment="1" applyProtection="1">
      <alignment/>
      <protection/>
    </xf>
    <xf numFmtId="3" fontId="4" fillId="36" borderId="67" xfId="0" applyNumberFormat="1" applyFont="1" applyFill="1" applyBorder="1" applyAlignment="1" applyProtection="1">
      <alignment/>
      <protection/>
    </xf>
    <xf numFmtId="1" fontId="2" fillId="0" borderId="103" xfId="0" applyNumberFormat="1" applyFont="1" applyBorder="1" applyAlignment="1" applyProtection="1">
      <alignment/>
      <protection/>
    </xf>
    <xf numFmtId="1" fontId="2" fillId="0" borderId="104" xfId="0" applyNumberFormat="1" applyFont="1" applyBorder="1" applyAlignment="1" applyProtection="1">
      <alignment/>
      <protection/>
    </xf>
    <xf numFmtId="3" fontId="6" fillId="36" borderId="66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Alignment="1" applyProtection="1">
      <alignment/>
      <protection/>
    </xf>
    <xf numFmtId="0" fontId="4" fillId="33" borderId="18" xfId="0" applyFont="1" applyFill="1" applyBorder="1" applyAlignment="1" applyProtection="1" quotePrefix="1">
      <alignment horizontal="left"/>
      <protection/>
    </xf>
    <xf numFmtId="3" fontId="4" fillId="33" borderId="18" xfId="0" applyNumberFormat="1" applyFont="1" applyFill="1" applyBorder="1" applyAlignment="1" applyProtection="1" quotePrefix="1">
      <alignment/>
      <protection/>
    </xf>
    <xf numFmtId="3" fontId="4" fillId="33" borderId="35" xfId="0" applyNumberFormat="1" applyFont="1" applyFill="1" applyBorder="1" applyAlignment="1" applyProtection="1" quotePrefix="1">
      <alignment/>
      <protection/>
    </xf>
    <xf numFmtId="3" fontId="4" fillId="33" borderId="27" xfId="0" applyNumberFormat="1" applyFont="1" applyFill="1" applyBorder="1" applyAlignment="1" applyProtection="1" quotePrefix="1">
      <alignment/>
      <protection/>
    </xf>
    <xf numFmtId="3" fontId="4" fillId="33" borderId="36" xfId="0" applyNumberFormat="1" applyFont="1" applyFill="1" applyBorder="1" applyAlignment="1" applyProtection="1" quotePrefix="1">
      <alignment/>
      <protection/>
    </xf>
    <xf numFmtId="1" fontId="4" fillId="0" borderId="23" xfId="0" applyNumberFormat="1" applyFont="1" applyBorder="1" applyAlignment="1" applyProtection="1" quotePrefix="1">
      <alignment/>
      <protection/>
    </xf>
    <xf numFmtId="1" fontId="4" fillId="0" borderId="32" xfId="0" applyNumberFormat="1" applyFont="1" applyBorder="1" applyAlignment="1" applyProtection="1" quotePrefix="1">
      <alignment/>
      <protection/>
    </xf>
    <xf numFmtId="3" fontId="6" fillId="33" borderId="27" xfId="0" applyNumberFormat="1" applyFont="1" applyFill="1" applyBorder="1" applyAlignment="1" applyProtection="1" quotePrefix="1">
      <alignment horizontal="center"/>
      <protection/>
    </xf>
    <xf numFmtId="0" fontId="11" fillId="5" borderId="38" xfId="0" applyFont="1" applyFill="1" applyBorder="1" applyAlignment="1" applyProtection="1">
      <alignment horizontal="left"/>
      <protection/>
    </xf>
    <xf numFmtId="0" fontId="2" fillId="5" borderId="38" xfId="0" applyFont="1" applyFill="1" applyBorder="1" applyAlignment="1" applyProtection="1">
      <alignment horizontal="left"/>
      <protection/>
    </xf>
    <xf numFmtId="3" fontId="2" fillId="5" borderId="38" xfId="0" applyNumberFormat="1" applyFont="1" applyFill="1" applyBorder="1" applyAlignment="1" applyProtection="1">
      <alignment/>
      <protection/>
    </xf>
    <xf numFmtId="3" fontId="4" fillId="5" borderId="39" xfId="0" applyNumberFormat="1" applyFont="1" applyFill="1" applyBorder="1" applyAlignment="1" applyProtection="1">
      <alignment/>
      <protection/>
    </xf>
    <xf numFmtId="3" fontId="4" fillId="5" borderId="40" xfId="0" applyNumberFormat="1" applyFont="1" applyFill="1" applyBorder="1" applyAlignment="1" applyProtection="1">
      <alignment/>
      <protection/>
    </xf>
    <xf numFmtId="3" fontId="80" fillId="5" borderId="40" xfId="33" applyNumberFormat="1" applyFont="1" applyFill="1" applyBorder="1" applyAlignment="1" applyProtection="1">
      <alignment vertical="center"/>
      <protection/>
    </xf>
    <xf numFmtId="3" fontId="4" fillId="5" borderId="41" xfId="0" applyNumberFormat="1" applyFont="1" applyFill="1" applyBorder="1" applyAlignment="1" applyProtection="1">
      <alignment/>
      <protection/>
    </xf>
    <xf numFmtId="3" fontId="6" fillId="5" borderId="40" xfId="0" applyNumberFormat="1" applyFont="1" applyFill="1" applyBorder="1" applyAlignment="1" applyProtection="1">
      <alignment horizontal="center"/>
      <protection/>
    </xf>
    <xf numFmtId="3" fontId="4" fillId="33" borderId="100" xfId="0" applyNumberFormat="1" applyFont="1" applyFill="1" applyBorder="1" applyAlignment="1" applyProtection="1" quotePrefix="1">
      <alignment/>
      <protection/>
    </xf>
    <xf numFmtId="3" fontId="4" fillId="33" borderId="101" xfId="0" applyNumberFormat="1" applyFont="1" applyFill="1" applyBorder="1" applyAlignment="1" applyProtection="1" quotePrefix="1">
      <alignment/>
      <protection/>
    </xf>
    <xf numFmtId="3" fontId="4" fillId="33" borderId="87" xfId="0" applyNumberFormat="1" applyFont="1" applyFill="1" applyBorder="1" applyAlignment="1" applyProtection="1" quotePrefix="1">
      <alignment/>
      <protection/>
    </xf>
    <xf numFmtId="3" fontId="4" fillId="33" borderId="102" xfId="0" applyNumberFormat="1" applyFont="1" applyFill="1" applyBorder="1" applyAlignment="1" applyProtection="1" quotePrefix="1">
      <alignment/>
      <protection/>
    </xf>
    <xf numFmtId="3" fontId="6" fillId="33" borderId="87" xfId="0" applyNumberFormat="1" applyFont="1" applyFill="1" applyBorder="1" applyAlignment="1" applyProtection="1" quotePrefix="1">
      <alignment horizontal="center"/>
      <protection/>
    </xf>
    <xf numFmtId="3" fontId="4" fillId="33" borderId="59" xfId="0" applyNumberFormat="1" applyFont="1" applyFill="1" applyBorder="1" applyAlignment="1" applyProtection="1" quotePrefix="1">
      <alignment/>
      <protection/>
    </xf>
    <xf numFmtId="3" fontId="4" fillId="33" borderId="60" xfId="0" applyNumberFormat="1" applyFont="1" applyFill="1" applyBorder="1" applyAlignment="1" applyProtection="1" quotePrefix="1">
      <alignment/>
      <protection/>
    </xf>
    <xf numFmtId="3" fontId="4" fillId="33" borderId="61" xfId="0" applyNumberFormat="1" applyFont="1" applyFill="1" applyBorder="1" applyAlignment="1" applyProtection="1" quotePrefix="1">
      <alignment/>
      <protection/>
    </xf>
    <xf numFmtId="3" fontId="4" fillId="33" borderId="62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 horizontal="center"/>
      <protection/>
    </xf>
    <xf numFmtId="3" fontId="4" fillId="33" borderId="48" xfId="0" applyNumberFormat="1" applyFont="1" applyFill="1" applyBorder="1" applyAlignment="1" applyProtection="1" quotePrefix="1">
      <alignment/>
      <protection/>
    </xf>
    <xf numFmtId="3" fontId="4" fillId="33" borderId="49" xfId="0" applyNumberFormat="1" applyFont="1" applyFill="1" applyBorder="1" applyAlignment="1" applyProtection="1" quotePrefix="1">
      <alignment/>
      <protection/>
    </xf>
    <xf numFmtId="3" fontId="4" fillId="33" borderId="50" xfId="0" applyNumberFormat="1" applyFont="1" applyFill="1" applyBorder="1" applyAlignment="1" applyProtection="1" quotePrefix="1">
      <alignment/>
      <protection/>
    </xf>
    <xf numFmtId="3" fontId="4" fillId="33" borderId="51" xfId="0" applyNumberFormat="1" applyFont="1" applyFill="1" applyBorder="1" applyAlignment="1" applyProtection="1" quotePrefix="1">
      <alignment/>
      <protection/>
    </xf>
    <xf numFmtId="3" fontId="6" fillId="33" borderId="50" xfId="0" applyNumberFormat="1" applyFont="1" applyFill="1" applyBorder="1" applyAlignment="1" applyProtection="1" quotePrefix="1">
      <alignment horizontal="center"/>
      <protection/>
    </xf>
    <xf numFmtId="0" fontId="4" fillId="40" borderId="32" xfId="0" applyFont="1" applyFill="1" applyBorder="1" applyAlignment="1" applyProtection="1">
      <alignment horizontal="left"/>
      <protection/>
    </xf>
    <xf numFmtId="0" fontId="4" fillId="40" borderId="32" xfId="0" applyFont="1" applyFill="1" applyBorder="1" applyAlignment="1" applyProtection="1" quotePrefix="1">
      <alignment horizontal="left"/>
      <protection/>
    </xf>
    <xf numFmtId="3" fontId="4" fillId="40" borderId="32" xfId="0" applyNumberFormat="1" applyFont="1" applyFill="1" applyBorder="1" applyAlignment="1" applyProtection="1" quotePrefix="1">
      <alignment/>
      <protection/>
    </xf>
    <xf numFmtId="3" fontId="4" fillId="40" borderId="33" xfId="0" applyNumberFormat="1" applyFont="1" applyFill="1" applyBorder="1" applyAlignment="1" applyProtection="1" quotePrefix="1">
      <alignment/>
      <protection/>
    </xf>
    <xf numFmtId="3" fontId="4" fillId="40" borderId="14" xfId="0" applyNumberFormat="1" applyFont="1" applyFill="1" applyBorder="1" applyAlignment="1" applyProtection="1" quotePrefix="1">
      <alignment/>
      <protection/>
    </xf>
    <xf numFmtId="3" fontId="4" fillId="40" borderId="26" xfId="0" applyNumberFormat="1" applyFont="1" applyFill="1" applyBorder="1" applyAlignment="1" applyProtection="1" quotePrefix="1">
      <alignment/>
      <protection/>
    </xf>
    <xf numFmtId="3" fontId="6" fillId="40" borderId="14" xfId="0" applyNumberFormat="1" applyFont="1" applyFill="1" applyBorder="1" applyAlignment="1" applyProtection="1" quotePrefix="1">
      <alignment horizontal="center"/>
      <protection/>
    </xf>
    <xf numFmtId="43" fontId="4" fillId="33" borderId="100" xfId="52" applyFont="1" applyFill="1" applyBorder="1" applyAlignment="1" applyProtection="1">
      <alignment horizontal="left"/>
      <protection/>
    </xf>
    <xf numFmtId="0" fontId="17" fillId="33" borderId="100" xfId="0" applyFont="1" applyFill="1" applyBorder="1" applyAlignment="1" applyProtection="1">
      <alignment horizontal="left"/>
      <protection/>
    </xf>
    <xf numFmtId="0" fontId="4" fillId="33" borderId="64" xfId="0" applyFont="1" applyFill="1" applyBorder="1" applyAlignment="1" applyProtection="1" quotePrefix="1">
      <alignment horizontal="left"/>
      <protection/>
    </xf>
    <xf numFmtId="1" fontId="4" fillId="0" borderId="37" xfId="0" applyNumberFormat="1" applyFont="1" applyBorder="1" applyAlignment="1" applyProtection="1" quotePrefix="1">
      <alignment/>
      <protection/>
    </xf>
    <xf numFmtId="0" fontId="11" fillId="36" borderId="38" xfId="0" applyFont="1" applyFill="1" applyBorder="1" applyAlignment="1" applyProtection="1" quotePrefix="1">
      <alignment horizontal="left"/>
      <protection/>
    </xf>
    <xf numFmtId="0" fontId="2" fillId="36" borderId="38" xfId="0" applyFont="1" applyFill="1" applyBorder="1" applyAlignment="1" applyProtection="1">
      <alignment horizontal="left"/>
      <protection/>
    </xf>
    <xf numFmtId="0" fontId="2" fillId="36" borderId="38" xfId="0" applyFont="1" applyFill="1" applyBorder="1" applyAlignment="1" applyProtection="1" quotePrefix="1">
      <alignment horizontal="left"/>
      <protection/>
    </xf>
    <xf numFmtId="3" fontId="2" fillId="36" borderId="38" xfId="0" applyNumberFormat="1" applyFont="1" applyFill="1" applyBorder="1" applyAlignment="1" applyProtection="1">
      <alignment/>
      <protection/>
    </xf>
    <xf numFmtId="3" fontId="4" fillId="36" borderId="39" xfId="0" applyNumberFormat="1" applyFont="1" applyFill="1" applyBorder="1" applyAlignment="1" applyProtection="1">
      <alignment/>
      <protection/>
    </xf>
    <xf numFmtId="3" fontId="4" fillId="36" borderId="40" xfId="0" applyNumberFormat="1" applyFont="1" applyFill="1" applyBorder="1" applyAlignment="1" applyProtection="1">
      <alignment/>
      <protection/>
    </xf>
    <xf numFmtId="3" fontId="4" fillId="36" borderId="41" xfId="0" applyNumberFormat="1" applyFont="1" applyFill="1" applyBorder="1" applyAlignment="1" applyProtection="1">
      <alignment/>
      <protection/>
    </xf>
    <xf numFmtId="1" fontId="4" fillId="0" borderId="105" xfId="0" applyNumberFormat="1" applyFont="1" applyBorder="1" applyAlignment="1" applyProtection="1" quotePrefix="1">
      <alignment/>
      <protection/>
    </xf>
    <xf numFmtId="3" fontId="6" fillId="36" borderId="40" xfId="0" applyNumberFormat="1" applyFont="1" applyFill="1" applyBorder="1" applyAlignment="1" applyProtection="1">
      <alignment horizontal="center"/>
      <protection/>
    </xf>
    <xf numFmtId="0" fontId="11" fillId="38" borderId="106" xfId="0" applyFont="1" applyFill="1" applyBorder="1" applyAlignment="1" applyProtection="1">
      <alignment horizontal="left"/>
      <protection/>
    </xf>
    <xf numFmtId="0" fontId="2" fillId="38" borderId="106" xfId="0" applyFont="1" applyFill="1" applyBorder="1" applyAlignment="1" applyProtection="1">
      <alignment horizontal="left"/>
      <protection/>
    </xf>
    <xf numFmtId="176" fontId="2" fillId="38" borderId="106" xfId="0" applyNumberFormat="1" applyFont="1" applyFill="1" applyBorder="1" applyAlignment="1" applyProtection="1">
      <alignment/>
      <protection/>
    </xf>
    <xf numFmtId="176" fontId="4" fillId="26" borderId="107" xfId="0" applyNumberFormat="1" applyFont="1" applyFill="1" applyBorder="1" applyAlignment="1" applyProtection="1">
      <alignment/>
      <protection/>
    </xf>
    <xf numFmtId="176" fontId="4" fillId="26" borderId="108" xfId="0" applyNumberFormat="1" applyFont="1" applyFill="1" applyBorder="1" applyAlignment="1" applyProtection="1">
      <alignment/>
      <protection/>
    </xf>
    <xf numFmtId="176" fontId="4" fillId="26" borderId="109" xfId="0" applyNumberFormat="1" applyFont="1" applyFill="1" applyBorder="1" applyAlignment="1" applyProtection="1">
      <alignment/>
      <protection/>
    </xf>
    <xf numFmtId="3" fontId="6" fillId="38" borderId="108" xfId="0" applyNumberFormat="1" applyFont="1" applyFill="1" applyBorder="1" applyAlignment="1" applyProtection="1">
      <alignment horizontal="center"/>
      <protection/>
    </xf>
    <xf numFmtId="0" fontId="81" fillId="41" borderId="110" xfId="34" applyFont="1" applyFill="1" applyBorder="1" applyAlignment="1" applyProtection="1">
      <alignment horizontal="center"/>
      <protection/>
    </xf>
    <xf numFmtId="0" fontId="3" fillId="33" borderId="111" xfId="0" applyFont="1" applyFill="1" applyBorder="1" applyAlignment="1" applyProtection="1" quotePrefix="1">
      <alignment horizontal="left"/>
      <protection/>
    </xf>
    <xf numFmtId="176" fontId="82" fillId="33" borderId="111" xfId="0" applyNumberFormat="1" applyFont="1" applyFill="1" applyBorder="1" applyAlignment="1" applyProtection="1" quotePrefix="1">
      <alignment/>
      <protection/>
    </xf>
    <xf numFmtId="176" fontId="83" fillId="33" borderId="111" xfId="0" applyNumberFormat="1" applyFont="1" applyFill="1" applyBorder="1" applyAlignment="1" applyProtection="1" quotePrefix="1">
      <alignment/>
      <protection/>
    </xf>
    <xf numFmtId="176" fontId="83" fillId="33" borderId="104" xfId="0" applyNumberFormat="1" applyFont="1" applyFill="1" applyBorder="1" applyAlignment="1" applyProtection="1" quotePrefix="1">
      <alignment/>
      <protection/>
    </xf>
    <xf numFmtId="3" fontId="6" fillId="33" borderId="31" xfId="0" applyNumberFormat="1" applyFont="1" applyFill="1" applyBorder="1" applyAlignment="1" applyProtection="1" quotePrefix="1">
      <alignment horizontal="center"/>
      <protection/>
    </xf>
    <xf numFmtId="0" fontId="2" fillId="38" borderId="38" xfId="0" applyFont="1" applyFill="1" applyBorder="1" applyAlignment="1" applyProtection="1">
      <alignment horizontal="left"/>
      <protection/>
    </xf>
    <xf numFmtId="176" fontId="2" fillId="38" borderId="38" xfId="0" applyNumberFormat="1" applyFont="1" applyFill="1" applyBorder="1" applyAlignment="1" applyProtection="1">
      <alignment horizontal="right"/>
      <protection/>
    </xf>
    <xf numFmtId="176" fontId="4" fillId="26" borderId="39" xfId="0" applyNumberFormat="1" applyFont="1" applyFill="1" applyBorder="1" applyAlignment="1" applyProtection="1">
      <alignment horizontal="right"/>
      <protection/>
    </xf>
    <xf numFmtId="176" fontId="4" fillId="26" borderId="40" xfId="0" applyNumberFormat="1" applyFont="1" applyFill="1" applyBorder="1" applyAlignment="1" applyProtection="1">
      <alignment horizontal="right"/>
      <protection/>
    </xf>
    <xf numFmtId="176" fontId="4" fillId="26" borderId="41" xfId="0" applyNumberFormat="1" applyFont="1" applyFill="1" applyBorder="1" applyAlignment="1" applyProtection="1">
      <alignment horizontal="right"/>
      <protection/>
    </xf>
    <xf numFmtId="1" fontId="2" fillId="0" borderId="34" xfId="0" applyNumberFormat="1" applyFont="1" applyBorder="1" applyAlignment="1" applyProtection="1">
      <alignment horizontal="right"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left"/>
      <protection/>
    </xf>
    <xf numFmtId="3" fontId="2" fillId="33" borderId="18" xfId="0" applyNumberFormat="1" applyFont="1" applyFill="1" applyBorder="1" applyAlignment="1" applyProtection="1">
      <alignment horizontal="right"/>
      <protection/>
    </xf>
    <xf numFmtId="3" fontId="2" fillId="42" borderId="18" xfId="0" applyNumberFormat="1" applyFont="1" applyFill="1" applyBorder="1" applyAlignment="1" applyProtection="1">
      <alignment horizontal="right"/>
      <protection/>
    </xf>
    <xf numFmtId="3" fontId="4" fillId="33" borderId="35" xfId="0" applyNumberFormat="1" applyFont="1" applyFill="1" applyBorder="1" applyAlignment="1" applyProtection="1">
      <alignment horizontal="right"/>
      <protection/>
    </xf>
    <xf numFmtId="3" fontId="4" fillId="33" borderId="27" xfId="0" applyNumberFormat="1" applyFont="1" applyFill="1" applyBorder="1" applyAlignment="1" applyProtection="1">
      <alignment horizontal="right"/>
      <protection/>
    </xf>
    <xf numFmtId="3" fontId="4" fillId="33" borderId="36" xfId="0" applyNumberFormat="1" applyFont="1" applyFill="1" applyBorder="1" applyAlignment="1" applyProtection="1">
      <alignment horizontal="right"/>
      <protection/>
    </xf>
    <xf numFmtId="1" fontId="2" fillId="0" borderId="18" xfId="0" applyNumberFormat="1" applyFont="1" applyBorder="1" applyAlignment="1" applyProtection="1">
      <alignment horizontal="right"/>
      <protection/>
    </xf>
    <xf numFmtId="3" fontId="6" fillId="33" borderId="27" xfId="0" applyNumberFormat="1" applyFont="1" applyFill="1" applyBorder="1" applyAlignment="1" applyProtection="1">
      <alignment horizontal="center"/>
      <protection/>
    </xf>
    <xf numFmtId="0" fontId="3" fillId="33" borderId="112" xfId="0" applyFont="1" applyFill="1" applyBorder="1" applyAlignment="1" applyProtection="1">
      <alignment/>
      <protection/>
    </xf>
    <xf numFmtId="1" fontId="4" fillId="0" borderId="55" xfId="0" applyNumberFormat="1" applyFont="1" applyBorder="1" applyAlignment="1" applyProtection="1" quotePrefix="1">
      <alignment/>
      <protection/>
    </xf>
    <xf numFmtId="174" fontId="4" fillId="0" borderId="112" xfId="0" applyNumberFormat="1" applyFont="1" applyBorder="1" applyAlignment="1" applyProtection="1">
      <alignment/>
      <protection/>
    </xf>
    <xf numFmtId="0" fontId="3" fillId="33" borderId="113" xfId="0" applyFont="1" applyFill="1" applyBorder="1" applyAlignment="1" applyProtection="1">
      <alignment/>
      <protection/>
    </xf>
    <xf numFmtId="0" fontId="4" fillId="43" borderId="55" xfId="0" applyFont="1" applyFill="1" applyBorder="1" applyAlignment="1" applyProtection="1">
      <alignment horizontal="left"/>
      <protection/>
    </xf>
    <xf numFmtId="3" fontId="4" fillId="43" borderId="55" xfId="0" applyNumberFormat="1" applyFont="1" applyFill="1" applyBorder="1" applyAlignment="1" applyProtection="1" quotePrefix="1">
      <alignment/>
      <protection/>
    </xf>
    <xf numFmtId="3" fontId="4" fillId="43" borderId="56" xfId="0" applyNumberFormat="1" applyFont="1" applyFill="1" applyBorder="1" applyAlignment="1" applyProtection="1" quotePrefix="1">
      <alignment/>
      <protection/>
    </xf>
    <xf numFmtId="3" fontId="4" fillId="43" borderId="57" xfId="0" applyNumberFormat="1" applyFont="1" applyFill="1" applyBorder="1" applyAlignment="1" applyProtection="1" quotePrefix="1">
      <alignment/>
      <protection/>
    </xf>
    <xf numFmtId="3" fontId="4" fillId="43" borderId="58" xfId="0" applyNumberFormat="1" applyFont="1" applyFill="1" applyBorder="1" applyAlignment="1" applyProtection="1" quotePrefix="1">
      <alignment/>
      <protection/>
    </xf>
    <xf numFmtId="3" fontId="4" fillId="0" borderId="59" xfId="0" applyNumberFormat="1" applyFont="1" applyBorder="1" applyAlignment="1" applyProtection="1" quotePrefix="1">
      <alignment/>
      <protection/>
    </xf>
    <xf numFmtId="3" fontId="6" fillId="43" borderId="57" xfId="0" applyNumberFormat="1" applyFont="1" applyFill="1" applyBorder="1" applyAlignment="1" applyProtection="1" quotePrefix="1">
      <alignment horizontal="center"/>
      <protection/>
    </xf>
    <xf numFmtId="174" fontId="4" fillId="0" borderId="113" xfId="0" applyNumberFormat="1" applyFont="1" applyBorder="1" applyAlignment="1" applyProtection="1">
      <alignment/>
      <protection/>
    </xf>
    <xf numFmtId="0" fontId="4" fillId="43" borderId="59" xfId="0" applyFont="1" applyFill="1" applyBorder="1" applyAlignment="1" applyProtection="1">
      <alignment horizontal="left"/>
      <protection/>
    </xf>
    <xf numFmtId="3" fontId="4" fillId="43" borderId="59" xfId="0" applyNumberFormat="1" applyFont="1" applyFill="1" applyBorder="1" applyAlignment="1" applyProtection="1" quotePrefix="1">
      <alignment/>
      <protection/>
    </xf>
    <xf numFmtId="3" fontId="4" fillId="43" borderId="60" xfId="0" applyNumberFormat="1" applyFont="1" applyFill="1" applyBorder="1" applyAlignment="1" applyProtection="1" quotePrefix="1">
      <alignment/>
      <protection/>
    </xf>
    <xf numFmtId="3" fontId="4" fillId="43" borderId="61" xfId="0" applyNumberFormat="1" applyFont="1" applyFill="1" applyBorder="1" applyAlignment="1" applyProtection="1" quotePrefix="1">
      <alignment/>
      <protection/>
    </xf>
    <xf numFmtId="3" fontId="4" fillId="43" borderId="62" xfId="0" applyNumberFormat="1" applyFont="1" applyFill="1" applyBorder="1" applyAlignment="1" applyProtection="1" quotePrefix="1">
      <alignment/>
      <protection/>
    </xf>
    <xf numFmtId="3" fontId="6" fillId="43" borderId="61" xfId="0" applyNumberFormat="1" applyFont="1" applyFill="1" applyBorder="1" applyAlignment="1" applyProtection="1" quotePrefix="1">
      <alignment horizontal="center"/>
      <protection/>
    </xf>
    <xf numFmtId="174" fontId="4" fillId="43" borderId="59" xfId="0" applyNumberFormat="1" applyFont="1" applyFill="1" applyBorder="1" applyAlignment="1" applyProtection="1">
      <alignment/>
      <protection/>
    </xf>
    <xf numFmtId="174" fontId="4" fillId="43" borderId="64" xfId="0" applyNumberFormat="1" applyFont="1" applyFill="1" applyBorder="1" applyAlignment="1" applyProtection="1">
      <alignment/>
      <protection/>
    </xf>
    <xf numFmtId="3" fontId="4" fillId="43" borderId="64" xfId="0" applyNumberFormat="1" applyFont="1" applyFill="1" applyBorder="1" applyAlignment="1" applyProtection="1" quotePrefix="1">
      <alignment/>
      <protection/>
    </xf>
    <xf numFmtId="3" fontId="4" fillId="43" borderId="65" xfId="0" applyNumberFormat="1" applyFont="1" applyFill="1" applyBorder="1" applyAlignment="1" applyProtection="1" quotePrefix="1">
      <alignment/>
      <protection/>
    </xf>
    <xf numFmtId="3" fontId="4" fillId="43" borderId="66" xfId="0" applyNumberFormat="1" applyFont="1" applyFill="1" applyBorder="1" applyAlignment="1" applyProtection="1" quotePrefix="1">
      <alignment/>
      <protection/>
    </xf>
    <xf numFmtId="3" fontId="4" fillId="43" borderId="67" xfId="0" applyNumberFormat="1" applyFont="1" applyFill="1" applyBorder="1" applyAlignment="1" applyProtection="1" quotePrefix="1">
      <alignment/>
      <protection/>
    </xf>
    <xf numFmtId="3" fontId="6" fillId="43" borderId="66" xfId="0" applyNumberFormat="1" applyFont="1" applyFill="1" applyBorder="1" applyAlignment="1" applyProtection="1" quotePrefix="1">
      <alignment horizontal="center"/>
      <protection/>
    </xf>
    <xf numFmtId="1" fontId="4" fillId="0" borderId="59" xfId="0" applyNumberFormat="1" applyFont="1" applyBorder="1" applyAlignment="1" applyProtection="1" quotePrefix="1">
      <alignment/>
      <protection/>
    </xf>
    <xf numFmtId="0" fontId="4" fillId="43" borderId="64" xfId="0" applyFont="1" applyFill="1" applyBorder="1" applyAlignment="1" applyProtection="1">
      <alignment horizontal="left"/>
      <protection/>
    </xf>
    <xf numFmtId="0" fontId="4" fillId="43" borderId="55" xfId="0" applyFont="1" applyFill="1" applyBorder="1" applyAlignment="1" applyProtection="1" quotePrefix="1">
      <alignment horizontal="left"/>
      <protection/>
    </xf>
    <xf numFmtId="0" fontId="2" fillId="43" borderId="64" xfId="0" applyFont="1" applyFill="1" applyBorder="1" applyAlignment="1" applyProtection="1">
      <alignment horizontal="left"/>
      <protection/>
    </xf>
    <xf numFmtId="0" fontId="2" fillId="33" borderId="100" xfId="0" applyFont="1" applyFill="1" applyBorder="1" applyAlignment="1" applyProtection="1" quotePrefix="1">
      <alignment horizontal="left"/>
      <protection/>
    </xf>
    <xf numFmtId="174" fontId="4" fillId="33" borderId="59" xfId="0" applyNumberFormat="1" applyFont="1" applyFill="1" applyBorder="1" applyAlignment="1" applyProtection="1">
      <alignment/>
      <protection/>
    </xf>
    <xf numFmtId="1" fontId="2" fillId="0" borderId="59" xfId="0" applyNumberFormat="1" applyFont="1" applyBorder="1" applyAlignment="1" applyProtection="1">
      <alignment/>
      <protection/>
    </xf>
    <xf numFmtId="0" fontId="3" fillId="33" borderId="114" xfId="0" applyFont="1" applyFill="1" applyBorder="1" applyAlignment="1" applyProtection="1">
      <alignment/>
      <protection/>
    </xf>
    <xf numFmtId="0" fontId="4" fillId="43" borderId="76" xfId="0" applyFont="1" applyFill="1" applyBorder="1" applyAlignment="1" applyProtection="1">
      <alignment horizontal="left"/>
      <protection/>
    </xf>
    <xf numFmtId="3" fontId="4" fillId="43" borderId="76" xfId="0" applyNumberFormat="1" applyFont="1" applyFill="1" applyBorder="1" applyAlignment="1" applyProtection="1">
      <alignment/>
      <protection/>
    </xf>
    <xf numFmtId="3" fontId="4" fillId="43" borderId="115" xfId="0" applyNumberFormat="1" applyFont="1" applyFill="1" applyBorder="1" applyAlignment="1" applyProtection="1">
      <alignment/>
      <protection/>
    </xf>
    <xf numFmtId="3" fontId="4" fillId="43" borderId="116" xfId="0" applyNumberFormat="1" applyFont="1" applyFill="1" applyBorder="1" applyAlignment="1" applyProtection="1">
      <alignment/>
      <protection/>
    </xf>
    <xf numFmtId="3" fontId="4" fillId="43" borderId="117" xfId="0" applyNumberFormat="1" applyFont="1" applyFill="1" applyBorder="1" applyAlignment="1" applyProtection="1">
      <alignment/>
      <protection/>
    </xf>
    <xf numFmtId="1" fontId="2" fillId="0" borderId="118" xfId="0" applyNumberFormat="1" applyFont="1" applyBorder="1" applyAlignment="1" applyProtection="1">
      <alignment/>
      <protection/>
    </xf>
    <xf numFmtId="3" fontId="6" fillId="43" borderId="116" xfId="0" applyNumberFormat="1" applyFont="1" applyFill="1" applyBorder="1" applyAlignment="1" applyProtection="1">
      <alignment horizontal="center"/>
      <protection/>
    </xf>
    <xf numFmtId="174" fontId="4" fillId="0" borderId="114" xfId="0" applyNumberFormat="1" applyFont="1" applyBorder="1" applyAlignment="1" applyProtection="1">
      <alignment/>
      <protection/>
    </xf>
    <xf numFmtId="174" fontId="4" fillId="33" borderId="119" xfId="0" applyNumberFormat="1" applyFont="1" applyFill="1" applyBorder="1" applyAlignment="1" applyProtection="1">
      <alignment/>
      <protection/>
    </xf>
    <xf numFmtId="1" fontId="2" fillId="33" borderId="34" xfId="0" applyNumberFormat="1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 quotePrefix="1">
      <alignment horizontal="right"/>
      <protection/>
    </xf>
    <xf numFmtId="1" fontId="2" fillId="33" borderId="120" xfId="0" applyNumberFormat="1" applyFont="1" applyFill="1" applyBorder="1" applyAlignment="1" applyProtection="1">
      <alignment/>
      <protection/>
    </xf>
    <xf numFmtId="1" fontId="2" fillId="0" borderId="120" xfId="0" applyNumberFormat="1" applyFont="1" applyBorder="1" applyAlignment="1" applyProtection="1">
      <alignment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19" xfId="0" applyFont="1" applyFill="1" applyBorder="1" applyAlignment="1" applyProtection="1">
      <alignment horizontal="left"/>
      <protection/>
    </xf>
    <xf numFmtId="1" fontId="2" fillId="33" borderId="75" xfId="0" applyNumberFormat="1" applyFont="1" applyFill="1" applyBorder="1" applyAlignment="1" applyProtection="1">
      <alignment/>
      <protection/>
    </xf>
    <xf numFmtId="1" fontId="2" fillId="0" borderId="103" xfId="0" applyNumberFormat="1" applyFont="1" applyBorder="1" applyAlignment="1" applyProtection="1">
      <alignment/>
      <protection/>
    </xf>
    <xf numFmtId="1" fontId="2" fillId="0" borderId="75" xfId="0" applyNumberFormat="1" applyFont="1" applyBorder="1" applyAlignment="1" applyProtection="1">
      <alignment/>
      <protection/>
    </xf>
    <xf numFmtId="1" fontId="2" fillId="33" borderId="122" xfId="0" applyNumberFormat="1" applyFont="1" applyFill="1" applyBorder="1" applyAlignment="1" applyProtection="1">
      <alignment/>
      <protection/>
    </xf>
    <xf numFmtId="0" fontId="4" fillId="33" borderId="123" xfId="0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66" fillId="33" borderId="0" xfId="34" applyFont="1" applyFill="1" applyBorder="1" applyProtection="1">
      <alignment/>
      <protection/>
    </xf>
    <xf numFmtId="0" fontId="3" fillId="33" borderId="17" xfId="0" applyFont="1" applyFill="1" applyBorder="1" applyAlignment="1" applyProtection="1" quotePrefix="1">
      <alignment horizontal="left"/>
      <protection/>
    </xf>
    <xf numFmtId="176" fontId="82" fillId="33" borderId="17" xfId="0" applyNumberFormat="1" applyFont="1" applyFill="1" applyBorder="1" applyAlignment="1" applyProtection="1" quotePrefix="1">
      <alignment/>
      <protection/>
    </xf>
    <xf numFmtId="176" fontId="83" fillId="33" borderId="17" xfId="0" applyNumberFormat="1" applyFont="1" applyFill="1" applyBorder="1" applyAlignment="1" applyProtection="1" quotePrefix="1">
      <alignment/>
      <protection/>
    </xf>
    <xf numFmtId="1" fontId="2" fillId="0" borderId="0" xfId="0" applyNumberFormat="1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1" fontId="2" fillId="33" borderId="0" xfId="0" applyNumberFormat="1" applyFont="1" applyFill="1" applyBorder="1" applyAlignment="1" applyProtection="1">
      <alignment/>
      <protection/>
    </xf>
    <xf numFmtId="0" fontId="15" fillId="33" borderId="0" xfId="33" applyFont="1" applyFill="1" applyBorder="1" applyAlignment="1" applyProtection="1">
      <alignment horizontal="left" vertical="center"/>
      <protection/>
    </xf>
    <xf numFmtId="1" fontId="2" fillId="33" borderId="42" xfId="0" applyNumberFormat="1" applyFont="1" applyFill="1" applyBorder="1" applyAlignment="1" applyProtection="1">
      <alignment/>
      <protection/>
    </xf>
    <xf numFmtId="0" fontId="15" fillId="33" borderId="0" xfId="33" applyFont="1" applyFill="1" applyBorder="1" applyAlignment="1" applyProtection="1">
      <alignment horizontal="right" vertical="center"/>
      <protection/>
    </xf>
    <xf numFmtId="0" fontId="84" fillId="36" borderId="14" xfId="33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4" fontId="19" fillId="26" borderId="14" xfId="3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/>
      <protection/>
    </xf>
    <xf numFmtId="1" fontId="20" fillId="33" borderId="0" xfId="0" applyNumberFormat="1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" fontId="2" fillId="33" borderId="112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1" fontId="6" fillId="33" borderId="0" xfId="0" applyNumberFormat="1" applyFont="1" applyFill="1" applyBorder="1" applyAlignment="1" applyProtection="1">
      <alignment horizontal="right"/>
      <protection/>
    </xf>
    <xf numFmtId="0" fontId="8" fillId="33" borderId="112" xfId="0" applyFont="1" applyFill="1" applyBorder="1" applyAlignment="1" applyProtection="1">
      <alignment/>
      <protection/>
    </xf>
    <xf numFmtId="174" fontId="7" fillId="33" borderId="0" xfId="0" applyNumberFormat="1" applyFont="1" applyFill="1" applyBorder="1" applyAlignment="1" applyProtection="1" quotePrefix="1">
      <alignment horizontal="left"/>
      <protection/>
    </xf>
    <xf numFmtId="3" fontId="2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 quotePrefix="1">
      <alignment horizontal="left"/>
      <protection/>
    </xf>
    <xf numFmtId="0" fontId="3" fillId="34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1" fontId="4" fillId="33" borderId="112" xfId="0" applyNumberFormat="1" applyFont="1" applyFill="1" applyBorder="1" applyAlignment="1" applyProtection="1">
      <alignment/>
      <protection/>
    </xf>
    <xf numFmtId="3" fontId="9" fillId="33" borderId="112" xfId="0" applyNumberFormat="1" applyFont="1" applyFill="1" applyBorder="1" applyAlignment="1" applyProtection="1">
      <alignment/>
      <protection/>
    </xf>
    <xf numFmtId="0" fontId="74" fillId="36" borderId="14" xfId="65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3" fontId="22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33" applyNumberFormat="1" applyFont="1" applyFill="1" applyBorder="1" applyAlignment="1" applyProtection="1">
      <alignment horizontal="center" vertical="center"/>
      <protection/>
    </xf>
    <xf numFmtId="1" fontId="85" fillId="36" borderId="25" xfId="33" applyNumberFormat="1" applyFont="1" applyFill="1" applyBorder="1" applyAlignment="1" applyProtection="1">
      <alignment horizontal="center" vertical="center"/>
      <protection/>
    </xf>
    <xf numFmtId="0" fontId="15" fillId="33" borderId="125" xfId="33" applyFont="1" applyFill="1" applyBorder="1" applyAlignment="1" applyProtection="1">
      <alignment horizontal="right" vertical="top" wrapText="1"/>
      <protection/>
    </xf>
    <xf numFmtId="0" fontId="15" fillId="33" borderId="0" xfId="33" applyFont="1" applyFill="1" applyAlignment="1" applyProtection="1">
      <alignment horizontal="right" vertical="top" wrapText="1"/>
      <protection/>
    </xf>
    <xf numFmtId="0" fontId="16" fillId="38" borderId="47" xfId="33" applyFont="1" applyFill="1" applyBorder="1" applyAlignment="1" applyProtection="1">
      <alignment horizontal="center" vertical="center" wrapText="1"/>
      <protection/>
    </xf>
    <xf numFmtId="0" fontId="16" fillId="38" borderId="23" xfId="33" applyFont="1" applyFill="1" applyBorder="1" applyAlignment="1" applyProtection="1">
      <alignment horizontal="center" vertical="center" wrapText="1"/>
      <protection/>
    </xf>
    <xf numFmtId="0" fontId="75" fillId="38" borderId="47" xfId="0" applyFont="1" applyFill="1" applyBorder="1" applyAlignment="1" applyProtection="1">
      <alignment horizontal="center" vertical="center" wrapText="1"/>
      <protection/>
    </xf>
    <xf numFmtId="0" fontId="75" fillId="38" borderId="23" xfId="0" applyFont="1" applyFill="1" applyBorder="1" applyAlignment="1" applyProtection="1">
      <alignment horizontal="center" vertical="center" wrapText="1"/>
      <protection/>
    </xf>
    <xf numFmtId="0" fontId="21" fillId="33" borderId="125" xfId="33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3_2013" xfId="34"/>
    <cellStyle name="Normal_BIN 7301,7311 and 630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22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CC"/>
      </font>
    </dxf>
    <dxf>
      <font>
        <color rgb="FFF0FDCF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8" formatCode="0000&quot; &quot;0000&quot; &quot;0000&quot; &quot;0000"/>
      <border/>
    </dxf>
    <dxf>
      <numFmt numFmtId="169" formatCode="0000&quot; &quot;0000&quot; &quot;0000"/>
      <border/>
    </dxf>
    <dxf>
      <numFmt numFmtId="170" formatCode="0000&quot; &quot;0000"/>
      <border/>
    </dxf>
    <dxf>
      <numFmt numFmtId="171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KRAST~1\AppData\Local\Temp\7zO0DE46EAA\B3_2023_03_PR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zoomScalePageLayoutView="0" workbookViewId="0" topLeftCell="B61">
      <selection activeCell="B35" sqref="B35"/>
    </sheetView>
  </sheetViews>
  <sheetFormatPr defaultColWidth="9.00390625" defaultRowHeight="15.75"/>
  <cols>
    <col min="1" max="1" width="9.00390625" style="0" hidden="1" customWidth="1"/>
    <col min="2" max="2" width="72.625" style="0" customWidth="1"/>
    <col min="3" max="3" width="17.375" style="0" customWidth="1"/>
    <col min="4" max="4" width="13.75390625" style="0" customWidth="1"/>
    <col min="5" max="5" width="16.25390625" style="0" customWidth="1"/>
    <col min="6" max="6" width="11.50390625" style="0" customWidth="1"/>
    <col min="7" max="7" width="17.875" style="0" customWidth="1"/>
    <col min="8" max="8" width="16.125" style="0" customWidth="1"/>
    <col min="9" max="9" width="3.25390625" style="0" customWidth="1"/>
    <col min="10" max="10" width="49.25390625" style="0" customWidth="1"/>
    <col min="11" max="11" width="0.12890625" style="0" customWidth="1"/>
    <col min="12" max="12" width="9.00390625" style="0" hidden="1" customWidth="1"/>
  </cols>
  <sheetData>
    <row r="1" spans="1:19" s="7" customFormat="1" ht="20.25">
      <c r="A1" s="1"/>
      <c r="B1" s="2"/>
      <c r="C1" s="3"/>
      <c r="D1" s="9"/>
      <c r="E1" s="9"/>
      <c r="F1" s="9"/>
      <c r="G1" s="3"/>
      <c r="H1" s="3"/>
      <c r="I1" s="1"/>
      <c r="J1" s="12"/>
      <c r="K1" s="6"/>
      <c r="L1" s="1"/>
      <c r="S1" s="8"/>
    </row>
    <row r="2" spans="1:19" s="7" customFormat="1" ht="9" customHeight="1" hidden="1">
      <c r="A2" s="1"/>
      <c r="B2" s="12"/>
      <c r="C2" s="3"/>
      <c r="D2" s="3"/>
      <c r="E2" s="3"/>
      <c r="F2" s="3"/>
      <c r="G2" s="3"/>
      <c r="H2" s="3"/>
      <c r="I2" s="1"/>
      <c r="J2" s="1"/>
      <c r="K2" s="1"/>
      <c r="L2" s="1"/>
      <c r="S2" s="8"/>
    </row>
    <row r="3" spans="1:19" s="7" customFormat="1" ht="22.5" customHeight="1" thickBot="1">
      <c r="A3" s="1"/>
      <c r="B3" s="13" t="s">
        <v>175</v>
      </c>
      <c r="C3" s="15"/>
      <c r="D3" s="15"/>
      <c r="E3" s="15"/>
      <c r="F3" s="15"/>
      <c r="G3" s="15"/>
      <c r="H3" s="16"/>
      <c r="I3" s="1"/>
      <c r="J3" s="1"/>
      <c r="K3" s="1"/>
      <c r="L3" s="1"/>
      <c r="S3" s="8"/>
    </row>
    <row r="4" spans="1:19" s="7" customFormat="1" ht="12" customHeight="1" thickTop="1">
      <c r="A4" s="1"/>
      <c r="B4" s="12"/>
      <c r="C4" s="18"/>
      <c r="D4" s="18"/>
      <c r="E4" s="18"/>
      <c r="F4" s="18"/>
      <c r="G4" s="18"/>
      <c r="H4" s="18"/>
      <c r="I4" s="1"/>
      <c r="J4" s="1"/>
      <c r="K4" s="1"/>
      <c r="L4" s="1"/>
      <c r="S4" s="8"/>
    </row>
    <row r="5" spans="1:19" s="7" customFormat="1" ht="18.75">
      <c r="A5" s="1"/>
      <c r="B5" s="20"/>
      <c r="C5" s="3"/>
      <c r="D5" s="21"/>
      <c r="E5" s="21"/>
      <c r="F5" s="21"/>
      <c r="G5" s="3"/>
      <c r="H5" s="3"/>
      <c r="I5" s="1"/>
      <c r="J5" s="20"/>
      <c r="K5" s="6"/>
      <c r="L5" s="1"/>
      <c r="S5" s="8"/>
    </row>
    <row r="6" spans="1:19" s="7" customFormat="1" ht="23.25" customHeight="1">
      <c r="A6" s="1"/>
      <c r="B6" s="22" t="s">
        <v>178</v>
      </c>
      <c r="C6" s="23" t="s">
        <v>0</v>
      </c>
      <c r="D6" s="24">
        <v>44957</v>
      </c>
      <c r="E6" s="25" t="s">
        <v>1</v>
      </c>
      <c r="F6" s="26">
        <v>193955</v>
      </c>
      <c r="G6" s="450">
        <v>191060003</v>
      </c>
      <c r="H6" s="451"/>
      <c r="I6" s="1"/>
      <c r="J6" s="28"/>
      <c r="K6" s="6"/>
      <c r="L6" s="1"/>
      <c r="M6" s="29"/>
      <c r="N6" s="29"/>
      <c r="O6" s="29"/>
      <c r="P6" s="29"/>
      <c r="S6" s="8"/>
    </row>
    <row r="7" spans="1:19" s="7" customFormat="1" ht="23.25" customHeight="1">
      <c r="A7" s="1"/>
      <c r="B7" s="30" t="s">
        <v>2</v>
      </c>
      <c r="C7" s="3"/>
      <c r="D7" s="32"/>
      <c r="E7" s="3"/>
      <c r="F7" s="33"/>
      <c r="G7" s="452" t="s">
        <v>3</v>
      </c>
      <c r="H7" s="452"/>
      <c r="I7" s="1"/>
      <c r="J7" s="31"/>
      <c r="K7" s="6"/>
      <c r="L7" s="1"/>
      <c r="M7" s="29"/>
      <c r="N7" s="29"/>
      <c r="O7" s="29"/>
      <c r="P7" s="29"/>
      <c r="S7" s="8"/>
    </row>
    <row r="8" spans="1:19" s="7" customFormat="1" ht="23.25" customHeight="1">
      <c r="A8" s="1"/>
      <c r="B8" s="34" t="s">
        <v>179</v>
      </c>
      <c r="C8" s="35" t="s">
        <v>176</v>
      </c>
      <c r="D8" s="36" t="s">
        <v>180</v>
      </c>
      <c r="E8" s="3"/>
      <c r="F8" s="33"/>
      <c r="G8" s="453"/>
      <c r="H8" s="453"/>
      <c r="I8" s="1"/>
      <c r="J8" s="31"/>
      <c r="K8" s="6"/>
      <c r="L8" s="1"/>
      <c r="M8" s="29"/>
      <c r="N8" s="29"/>
      <c r="O8" s="29"/>
      <c r="P8" s="29"/>
      <c r="S8" s="8"/>
    </row>
    <row r="9" spans="1:19" s="7" customFormat="1" ht="23.25" customHeight="1">
      <c r="A9" s="1"/>
      <c r="B9" s="37" t="s">
        <v>4</v>
      </c>
      <c r="C9" s="11"/>
      <c r="D9" s="11"/>
      <c r="E9" s="11"/>
      <c r="F9" s="33"/>
      <c r="G9" s="453"/>
      <c r="H9" s="453"/>
      <c r="I9" s="1"/>
      <c r="J9" s="11"/>
      <c r="K9" s="6"/>
      <c r="L9" s="1"/>
      <c r="M9" s="29"/>
      <c r="N9" s="29"/>
      <c r="O9" s="29"/>
      <c r="P9" s="29"/>
      <c r="S9" s="8"/>
    </row>
    <row r="10" spans="1:21" s="7" customFormat="1" ht="21.75" customHeight="1" thickBot="1">
      <c r="A10" s="1"/>
      <c r="B10" s="38" t="s">
        <v>5</v>
      </c>
      <c r="C10" s="40">
        <v>0</v>
      </c>
      <c r="D10" s="41" t="s">
        <v>177</v>
      </c>
      <c r="E10" s="11"/>
      <c r="F10" s="42"/>
      <c r="G10" s="42"/>
      <c r="H10" s="43"/>
      <c r="I10" s="42"/>
      <c r="J10" s="39"/>
      <c r="K10" s="46"/>
      <c r="L10" s="1"/>
      <c r="M10" s="29"/>
      <c r="N10" s="29"/>
      <c r="O10" s="29"/>
      <c r="P10" s="29"/>
      <c r="Q10" s="29"/>
      <c r="R10" s="29"/>
      <c r="S10" s="8"/>
      <c r="T10" s="29"/>
      <c r="U10" s="29"/>
    </row>
    <row r="11" spans="1:21" s="7" customFormat="1" ht="16.5" thickBot="1">
      <c r="A11" s="47"/>
      <c r="B11" s="48"/>
      <c r="C11" s="49"/>
      <c r="D11" s="49"/>
      <c r="E11" s="49"/>
      <c r="F11" s="49"/>
      <c r="G11" s="49"/>
      <c r="H11" s="50" t="s">
        <v>6</v>
      </c>
      <c r="I11" s="53"/>
      <c r="J11" s="54"/>
      <c r="K11" s="55"/>
      <c r="L11" s="1"/>
      <c r="M11" s="29"/>
      <c r="N11" s="29"/>
      <c r="O11" s="29"/>
      <c r="P11" s="29"/>
      <c r="Q11" s="29"/>
      <c r="R11" s="29"/>
      <c r="S11" s="8"/>
      <c r="T11" s="29"/>
      <c r="U11" s="29"/>
    </row>
    <row r="12" spans="1:21" s="7" customFormat="1" ht="22.5" customHeight="1">
      <c r="A12" s="47"/>
      <c r="B12" s="56"/>
      <c r="C12" s="454" t="s">
        <v>8</v>
      </c>
      <c r="D12" s="456" t="s">
        <v>9</v>
      </c>
      <c r="E12" s="58" t="s">
        <v>10</v>
      </c>
      <c r="F12" s="59"/>
      <c r="G12" s="60"/>
      <c r="H12" s="61"/>
      <c r="I12" s="63"/>
      <c r="J12" s="64" t="s">
        <v>11</v>
      </c>
      <c r="K12" s="65"/>
      <c r="L12" s="1"/>
      <c r="M12" s="29"/>
      <c r="N12" s="29"/>
      <c r="O12" s="29"/>
      <c r="P12" s="29"/>
      <c r="Q12" s="29"/>
      <c r="R12" s="29"/>
      <c r="S12" s="29"/>
      <c r="T12" s="29"/>
      <c r="U12" s="29"/>
    </row>
    <row r="13" spans="1:21" s="7" customFormat="1" ht="47.25" customHeight="1">
      <c r="A13" s="47"/>
      <c r="B13" s="66" t="s">
        <v>12</v>
      </c>
      <c r="C13" s="455"/>
      <c r="D13" s="457"/>
      <c r="E13" s="68" t="s">
        <v>13</v>
      </c>
      <c r="F13" s="69" t="s">
        <v>14</v>
      </c>
      <c r="G13" s="69" t="s">
        <v>15</v>
      </c>
      <c r="H13" s="70" t="s">
        <v>16</v>
      </c>
      <c r="I13" s="72"/>
      <c r="J13" s="73"/>
      <c r="K13" s="65"/>
      <c r="L13" s="55"/>
      <c r="M13" s="29"/>
      <c r="N13" s="29"/>
      <c r="O13" s="29"/>
      <c r="P13" s="29"/>
      <c r="Q13" s="29"/>
      <c r="R13" s="29"/>
      <c r="S13" s="29"/>
      <c r="T13" s="29"/>
      <c r="U13" s="29"/>
    </row>
    <row r="14" spans="1:21" s="7" customFormat="1" ht="15.75" hidden="1">
      <c r="A14" s="47"/>
      <c r="B14" s="74"/>
      <c r="C14" s="75"/>
      <c r="D14" s="75"/>
      <c r="E14" s="76"/>
      <c r="F14" s="77"/>
      <c r="G14" s="77"/>
      <c r="H14" s="78"/>
      <c r="I14" s="72"/>
      <c r="J14" s="80"/>
      <c r="K14" s="65"/>
      <c r="L14" s="55"/>
      <c r="M14" s="29"/>
      <c r="N14" s="29"/>
      <c r="O14" s="29"/>
      <c r="P14" s="29"/>
      <c r="Q14" s="29"/>
      <c r="R14" s="29"/>
      <c r="S14" s="29"/>
      <c r="T14" s="29"/>
      <c r="U14" s="29"/>
    </row>
    <row r="15" spans="1:21" s="7" customFormat="1" ht="16.5" thickBot="1">
      <c r="A15" s="47"/>
      <c r="B15" s="81" t="s">
        <v>18</v>
      </c>
      <c r="C15" s="83" t="s">
        <v>19</v>
      </c>
      <c r="D15" s="83" t="s">
        <v>20</v>
      </c>
      <c r="E15" s="84" t="s">
        <v>21</v>
      </c>
      <c r="F15" s="85" t="s">
        <v>22</v>
      </c>
      <c r="G15" s="85" t="s">
        <v>23</v>
      </c>
      <c r="H15" s="86" t="s">
        <v>24</v>
      </c>
      <c r="I15" s="88"/>
      <c r="J15" s="89"/>
      <c r="K15" s="46"/>
      <c r="L15" s="55"/>
      <c r="M15" s="29"/>
      <c r="N15" s="29"/>
      <c r="O15" s="29"/>
      <c r="P15" s="29"/>
      <c r="Q15" s="29"/>
      <c r="R15" s="29"/>
      <c r="S15" s="29"/>
      <c r="T15" s="29"/>
      <c r="U15" s="29"/>
    </row>
    <row r="16" spans="1:21" s="7" customFormat="1" ht="15.75">
      <c r="A16" s="47"/>
      <c r="B16" s="90"/>
      <c r="C16" s="91"/>
      <c r="D16" s="91"/>
      <c r="E16" s="92"/>
      <c r="F16" s="93"/>
      <c r="G16" s="93"/>
      <c r="H16" s="94"/>
      <c r="I16" s="96"/>
      <c r="J16" s="97"/>
      <c r="K16" s="98"/>
      <c r="L16" s="55"/>
      <c r="M16" s="29"/>
      <c r="N16" s="29"/>
      <c r="O16" s="29"/>
      <c r="P16" s="29"/>
      <c r="Q16" s="29"/>
      <c r="R16" s="29"/>
      <c r="S16" s="29"/>
      <c r="T16" s="29"/>
      <c r="U16" s="29"/>
    </row>
    <row r="17" spans="1:21" s="7" customFormat="1" ht="19.5" thickBot="1">
      <c r="A17" s="47">
        <v>10</v>
      </c>
      <c r="B17" s="99" t="s">
        <v>27</v>
      </c>
      <c r="C17" s="102">
        <f aca="true" t="shared" si="0" ref="C17:H17">+C18+C20+C31+C32</f>
        <v>0</v>
      </c>
      <c r="D17" s="102">
        <f t="shared" si="0"/>
        <v>3703</v>
      </c>
      <c r="E17" s="103">
        <f t="shared" si="0"/>
        <v>3788</v>
      </c>
      <c r="F17" s="104">
        <f t="shared" si="0"/>
        <v>0</v>
      </c>
      <c r="G17" s="104">
        <f t="shared" si="0"/>
        <v>0</v>
      </c>
      <c r="H17" s="105">
        <f t="shared" si="0"/>
        <v>-85</v>
      </c>
      <c r="I17" s="107"/>
      <c r="J17" s="108" t="s">
        <v>28</v>
      </c>
      <c r="K17" s="109"/>
      <c r="L17" s="55"/>
      <c r="M17" s="29"/>
      <c r="N17" s="29"/>
      <c r="O17" s="29"/>
      <c r="P17" s="29"/>
      <c r="Q17" s="29"/>
      <c r="R17" s="29"/>
      <c r="S17" s="29"/>
      <c r="T17" s="29"/>
      <c r="U17" s="29"/>
    </row>
    <row r="18" spans="1:21" s="7" customFormat="1" ht="16.5" thickTop="1">
      <c r="A18" s="47">
        <v>15</v>
      </c>
      <c r="B18" s="110" t="s">
        <v>29</v>
      </c>
      <c r="C18" s="111">
        <v>0</v>
      </c>
      <c r="D18" s="111">
        <f aca="true" t="shared" si="1" ref="D18:D83">+E18+F18+G18+H18</f>
        <v>0</v>
      </c>
      <c r="E18" s="112">
        <v>0</v>
      </c>
      <c r="F18" s="113">
        <v>0</v>
      </c>
      <c r="G18" s="113">
        <v>0</v>
      </c>
      <c r="H18" s="114">
        <v>0</v>
      </c>
      <c r="I18" s="116"/>
      <c r="J18" s="117" t="s">
        <v>30</v>
      </c>
      <c r="K18" s="118"/>
      <c r="L18" s="55"/>
      <c r="M18" s="29"/>
      <c r="N18" s="29"/>
      <c r="O18" s="29"/>
      <c r="P18" s="29"/>
      <c r="Q18" s="29"/>
      <c r="R18" s="29"/>
      <c r="S18" s="29"/>
      <c r="T18" s="29"/>
      <c r="U18" s="29"/>
    </row>
    <row r="19" spans="1:21" s="7" customFormat="1" ht="16.5" customHeight="1" hidden="1">
      <c r="A19" s="47"/>
      <c r="B19" s="119" t="s">
        <v>31</v>
      </c>
      <c r="C19" s="120"/>
      <c r="D19" s="120">
        <f t="shared" si="1"/>
        <v>0</v>
      </c>
      <c r="E19" s="121"/>
      <c r="F19" s="122"/>
      <c r="G19" s="122"/>
      <c r="H19" s="123"/>
      <c r="I19" s="116"/>
      <c r="J19" s="125" t="s">
        <v>32</v>
      </c>
      <c r="K19" s="118"/>
      <c r="L19" s="55"/>
      <c r="M19" s="29"/>
      <c r="N19" s="29"/>
      <c r="O19" s="29"/>
      <c r="P19" s="29"/>
      <c r="Q19" s="29"/>
      <c r="R19" s="29"/>
      <c r="S19" s="29"/>
      <c r="T19" s="29"/>
      <c r="U19" s="29"/>
    </row>
    <row r="20" spans="1:21" s="7" customFormat="1" ht="15.75">
      <c r="A20" s="47">
        <v>20</v>
      </c>
      <c r="B20" s="126" t="s">
        <v>33</v>
      </c>
      <c r="C20" s="127">
        <f aca="true" t="shared" si="2" ref="C20:H20">+C21+C25+C26+C27+C28</f>
        <v>0</v>
      </c>
      <c r="D20" s="127">
        <f t="shared" si="2"/>
        <v>3703</v>
      </c>
      <c r="E20" s="128">
        <f t="shared" si="2"/>
        <v>3788</v>
      </c>
      <c r="F20" s="129">
        <f t="shared" si="2"/>
        <v>0</v>
      </c>
      <c r="G20" s="129">
        <f t="shared" si="2"/>
        <v>0</v>
      </c>
      <c r="H20" s="130">
        <f t="shared" si="2"/>
        <v>-85</v>
      </c>
      <c r="I20" s="116"/>
      <c r="J20" s="131" t="s">
        <v>34</v>
      </c>
      <c r="K20" s="118"/>
      <c r="L20" s="55"/>
      <c r="M20" s="29"/>
      <c r="N20" s="29"/>
      <c r="O20" s="29"/>
      <c r="P20" s="29"/>
      <c r="Q20" s="29"/>
      <c r="R20" s="29"/>
      <c r="S20" s="29"/>
      <c r="T20" s="29"/>
      <c r="U20" s="29"/>
    </row>
    <row r="21" spans="1:21" s="7" customFormat="1" ht="15.75">
      <c r="A21" s="47">
        <v>25</v>
      </c>
      <c r="B21" s="132" t="s">
        <v>35</v>
      </c>
      <c r="C21" s="133">
        <v>0</v>
      </c>
      <c r="D21" s="133">
        <f t="shared" si="1"/>
        <v>0</v>
      </c>
      <c r="E21" s="134">
        <v>0</v>
      </c>
      <c r="F21" s="135">
        <v>0</v>
      </c>
      <c r="G21" s="135">
        <v>0</v>
      </c>
      <c r="H21" s="136">
        <v>0</v>
      </c>
      <c r="I21" s="116"/>
      <c r="J21" s="137" t="s">
        <v>36</v>
      </c>
      <c r="K21" s="118"/>
      <c r="L21" s="55"/>
      <c r="M21" s="29"/>
      <c r="N21" s="29"/>
      <c r="O21" s="29"/>
      <c r="P21" s="29"/>
      <c r="Q21" s="29"/>
      <c r="R21" s="29"/>
      <c r="S21" s="29"/>
      <c r="T21" s="29"/>
      <c r="U21" s="29"/>
    </row>
    <row r="22" spans="1:21" s="7" customFormat="1" ht="15.75">
      <c r="A22" s="47">
        <v>26</v>
      </c>
      <c r="B22" s="138" t="s">
        <v>37</v>
      </c>
      <c r="C22" s="140">
        <v>0</v>
      </c>
      <c r="D22" s="140">
        <f t="shared" si="1"/>
        <v>0</v>
      </c>
      <c r="E22" s="141">
        <v>0</v>
      </c>
      <c r="F22" s="142">
        <v>0</v>
      </c>
      <c r="G22" s="142">
        <v>0</v>
      </c>
      <c r="H22" s="143">
        <v>0</v>
      </c>
      <c r="I22" s="116"/>
      <c r="J22" s="145" t="s">
        <v>38</v>
      </c>
      <c r="K22" s="118"/>
      <c r="L22" s="55"/>
      <c r="M22" s="29"/>
      <c r="N22" s="29"/>
      <c r="O22" s="29"/>
      <c r="P22" s="29"/>
      <c r="Q22" s="29"/>
      <c r="R22" s="29"/>
      <c r="S22" s="29"/>
      <c r="T22" s="29"/>
      <c r="U22" s="29"/>
    </row>
    <row r="23" spans="1:21" s="7" customFormat="1" ht="15.75">
      <c r="A23" s="47">
        <v>30</v>
      </c>
      <c r="B23" s="146" t="s">
        <v>39</v>
      </c>
      <c r="C23" s="148">
        <v>0</v>
      </c>
      <c r="D23" s="148">
        <f t="shared" si="1"/>
        <v>0</v>
      </c>
      <c r="E23" s="149">
        <v>0</v>
      </c>
      <c r="F23" s="150">
        <v>0</v>
      </c>
      <c r="G23" s="150">
        <v>0</v>
      </c>
      <c r="H23" s="151">
        <v>0</v>
      </c>
      <c r="I23" s="116"/>
      <c r="J23" s="153" t="s">
        <v>40</v>
      </c>
      <c r="K23" s="118"/>
      <c r="L23" s="55"/>
      <c r="M23" s="29"/>
      <c r="N23" s="29"/>
      <c r="O23" s="29"/>
      <c r="P23" s="29"/>
      <c r="Q23" s="29"/>
      <c r="R23" s="29"/>
      <c r="S23" s="29"/>
      <c r="T23" s="29"/>
      <c r="U23" s="29"/>
    </row>
    <row r="24" spans="1:21" s="7" customFormat="1" ht="15.75">
      <c r="A24" s="47">
        <v>35</v>
      </c>
      <c r="B24" s="154" t="s">
        <v>41</v>
      </c>
      <c r="C24" s="156">
        <v>0</v>
      </c>
      <c r="D24" s="156">
        <f t="shared" si="1"/>
        <v>0</v>
      </c>
      <c r="E24" s="157">
        <v>0</v>
      </c>
      <c r="F24" s="158">
        <v>0</v>
      </c>
      <c r="G24" s="158">
        <v>0</v>
      </c>
      <c r="H24" s="159">
        <v>0</v>
      </c>
      <c r="I24" s="116"/>
      <c r="J24" s="160" t="s">
        <v>42</v>
      </c>
      <c r="K24" s="118"/>
      <c r="L24" s="55"/>
      <c r="M24" s="29"/>
      <c r="N24" s="29"/>
      <c r="O24" s="29"/>
      <c r="P24" s="29"/>
      <c r="Q24" s="29"/>
      <c r="R24" s="29"/>
      <c r="S24" s="29"/>
      <c r="T24" s="29"/>
      <c r="U24" s="29"/>
    </row>
    <row r="25" spans="1:21" s="7" customFormat="1" ht="15.75">
      <c r="A25" s="47">
        <v>40</v>
      </c>
      <c r="B25" s="161" t="s">
        <v>43</v>
      </c>
      <c r="C25" s="162">
        <v>0</v>
      </c>
      <c r="D25" s="162">
        <f t="shared" si="1"/>
        <v>3760</v>
      </c>
      <c r="E25" s="163">
        <v>3760</v>
      </c>
      <c r="F25" s="164">
        <v>0</v>
      </c>
      <c r="G25" s="164">
        <v>0</v>
      </c>
      <c r="H25" s="165">
        <v>0</v>
      </c>
      <c r="I25" s="116"/>
      <c r="J25" s="166" t="s">
        <v>44</v>
      </c>
      <c r="K25" s="118"/>
      <c r="L25" s="55"/>
      <c r="M25" s="29"/>
      <c r="N25" s="29"/>
      <c r="O25" s="29"/>
      <c r="P25" s="29"/>
      <c r="Q25" s="29"/>
      <c r="R25" s="29"/>
      <c r="S25" s="29"/>
      <c r="T25" s="29"/>
      <c r="U25" s="29"/>
    </row>
    <row r="26" spans="1:21" s="7" customFormat="1" ht="15.75">
      <c r="A26" s="47">
        <v>45</v>
      </c>
      <c r="B26" s="167" t="s">
        <v>45</v>
      </c>
      <c r="C26" s="168">
        <v>0</v>
      </c>
      <c r="D26" s="168">
        <f t="shared" si="1"/>
        <v>28</v>
      </c>
      <c r="E26" s="169">
        <v>28</v>
      </c>
      <c r="F26" s="170">
        <v>0</v>
      </c>
      <c r="G26" s="170">
        <v>0</v>
      </c>
      <c r="H26" s="171">
        <v>0</v>
      </c>
      <c r="I26" s="116"/>
      <c r="J26" s="172" t="s">
        <v>46</v>
      </c>
      <c r="K26" s="118"/>
      <c r="L26" s="55"/>
      <c r="M26" s="29"/>
      <c r="N26" s="29"/>
      <c r="O26" s="29"/>
      <c r="P26" s="29"/>
      <c r="Q26" s="29"/>
      <c r="R26" s="29"/>
      <c r="S26" s="29"/>
      <c r="T26" s="29"/>
      <c r="U26" s="29"/>
    </row>
    <row r="27" spans="1:21" s="7" customFormat="1" ht="15.75">
      <c r="A27" s="47">
        <v>50</v>
      </c>
      <c r="B27" s="167" t="s">
        <v>47</v>
      </c>
      <c r="C27" s="168">
        <v>0</v>
      </c>
      <c r="D27" s="168">
        <f t="shared" si="1"/>
        <v>-85</v>
      </c>
      <c r="E27" s="169">
        <v>0</v>
      </c>
      <c r="F27" s="170">
        <v>0</v>
      </c>
      <c r="G27" s="170">
        <v>0</v>
      </c>
      <c r="H27" s="171">
        <v>-85</v>
      </c>
      <c r="I27" s="116"/>
      <c r="J27" s="172" t="s">
        <v>48</v>
      </c>
      <c r="K27" s="118"/>
      <c r="L27" s="55"/>
      <c r="M27" s="29"/>
      <c r="N27" s="29"/>
      <c r="O27" s="29"/>
      <c r="P27" s="29"/>
      <c r="Q27" s="29"/>
      <c r="R27" s="29"/>
      <c r="S27" s="29"/>
      <c r="T27" s="29"/>
      <c r="U27" s="29"/>
    </row>
    <row r="28" spans="1:21" s="7" customFormat="1" ht="15.75">
      <c r="A28" s="47">
        <v>51</v>
      </c>
      <c r="B28" s="174" t="s">
        <v>49</v>
      </c>
      <c r="C28" s="120">
        <v>0</v>
      </c>
      <c r="D28" s="120">
        <f t="shared" si="1"/>
        <v>0</v>
      </c>
      <c r="E28" s="121">
        <v>0</v>
      </c>
      <c r="F28" s="122">
        <v>0</v>
      </c>
      <c r="G28" s="122">
        <v>0</v>
      </c>
      <c r="H28" s="123">
        <v>0</v>
      </c>
      <c r="I28" s="116"/>
      <c r="J28" s="125" t="s">
        <v>50</v>
      </c>
      <c r="K28" s="118"/>
      <c r="L28" s="55"/>
      <c r="M28" s="29"/>
      <c r="N28" s="29"/>
      <c r="O28" s="29"/>
      <c r="P28" s="29"/>
      <c r="Q28" s="29"/>
      <c r="R28" s="29"/>
      <c r="S28" s="29"/>
      <c r="T28" s="29"/>
      <c r="U28" s="29"/>
    </row>
    <row r="29" spans="1:21" s="7" customFormat="1" ht="16.5" customHeight="1" hidden="1">
      <c r="A29" s="47">
        <v>52</v>
      </c>
      <c r="B29" s="176"/>
      <c r="C29" s="178"/>
      <c r="D29" s="178">
        <f t="shared" si="1"/>
        <v>0</v>
      </c>
      <c r="E29" s="179"/>
      <c r="F29" s="180"/>
      <c r="G29" s="180"/>
      <c r="H29" s="181"/>
      <c r="I29" s="116"/>
      <c r="J29" s="182"/>
      <c r="K29" s="118"/>
      <c r="L29" s="55"/>
      <c r="M29" s="29"/>
      <c r="N29" s="29"/>
      <c r="O29" s="29"/>
      <c r="P29" s="29"/>
      <c r="Q29" s="29"/>
      <c r="R29" s="29"/>
      <c r="S29" s="29"/>
      <c r="T29" s="29"/>
      <c r="U29" s="29"/>
    </row>
    <row r="30" spans="1:21" s="7" customFormat="1" ht="16.5" customHeight="1" hidden="1">
      <c r="A30" s="47"/>
      <c r="B30" s="183"/>
      <c r="C30" s="184"/>
      <c r="D30" s="184">
        <f t="shared" si="1"/>
        <v>0</v>
      </c>
      <c r="E30" s="185"/>
      <c r="F30" s="186"/>
      <c r="G30" s="186"/>
      <c r="H30" s="187"/>
      <c r="I30" s="116"/>
      <c r="J30" s="189"/>
      <c r="K30" s="118"/>
      <c r="L30" s="55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7" customFormat="1" ht="15.75">
      <c r="A31" s="47">
        <v>60</v>
      </c>
      <c r="B31" s="190" t="s">
        <v>51</v>
      </c>
      <c r="C31" s="191">
        <v>0</v>
      </c>
      <c r="D31" s="191">
        <f t="shared" si="1"/>
        <v>0</v>
      </c>
      <c r="E31" s="192">
        <v>0</v>
      </c>
      <c r="F31" s="193">
        <v>0</v>
      </c>
      <c r="G31" s="193">
        <v>0</v>
      </c>
      <c r="H31" s="194">
        <v>0</v>
      </c>
      <c r="I31" s="196"/>
      <c r="J31" s="197" t="s">
        <v>52</v>
      </c>
      <c r="K31" s="118"/>
      <c r="L31" s="55"/>
      <c r="M31" s="29"/>
      <c r="N31" s="29"/>
      <c r="O31" s="29"/>
      <c r="P31" s="29"/>
      <c r="Q31" s="29"/>
      <c r="R31" s="29"/>
      <c r="S31" s="29"/>
      <c r="T31" s="29"/>
      <c r="U31" s="29"/>
    </row>
    <row r="32" spans="1:21" s="7" customFormat="1" ht="15.75">
      <c r="A32" s="47">
        <v>65</v>
      </c>
      <c r="B32" s="198" t="s">
        <v>53</v>
      </c>
      <c r="C32" s="199">
        <v>0</v>
      </c>
      <c r="D32" s="199">
        <f t="shared" si="1"/>
        <v>0</v>
      </c>
      <c r="E32" s="200">
        <v>0</v>
      </c>
      <c r="F32" s="201">
        <v>0</v>
      </c>
      <c r="G32" s="201">
        <v>0</v>
      </c>
      <c r="H32" s="202">
        <v>0</v>
      </c>
      <c r="I32" s="196"/>
      <c r="J32" s="204" t="s">
        <v>54</v>
      </c>
      <c r="K32" s="118"/>
      <c r="L32" s="205"/>
      <c r="M32" s="29"/>
      <c r="N32" s="29"/>
      <c r="O32" s="29"/>
      <c r="P32" s="29"/>
      <c r="Q32" s="29"/>
      <c r="R32" s="29"/>
      <c r="S32" s="29"/>
      <c r="T32" s="29"/>
      <c r="U32" s="29"/>
    </row>
    <row r="33" spans="1:21" s="7" customFormat="1" ht="19.5" thickBot="1">
      <c r="A33" s="1">
        <v>70</v>
      </c>
      <c r="B33" s="206" t="s">
        <v>55</v>
      </c>
      <c r="C33" s="209">
        <f aca="true" t="shared" si="3" ref="C33:H33">C34+C38+C39+C41+SUM(C43:C47)+C50</f>
        <v>0</v>
      </c>
      <c r="D33" s="209">
        <f t="shared" si="3"/>
        <v>82730</v>
      </c>
      <c r="E33" s="210">
        <f t="shared" si="3"/>
        <v>63713</v>
      </c>
      <c r="F33" s="211">
        <f t="shared" si="3"/>
        <v>0</v>
      </c>
      <c r="G33" s="211">
        <f t="shared" si="3"/>
        <v>605</v>
      </c>
      <c r="H33" s="212">
        <f t="shared" si="3"/>
        <v>18412</v>
      </c>
      <c r="I33" s="116"/>
      <c r="J33" s="214" t="s">
        <v>56</v>
      </c>
      <c r="K33" s="215"/>
      <c r="L33" s="216"/>
      <c r="M33" s="217"/>
      <c r="N33" s="217"/>
      <c r="O33" s="217"/>
      <c r="P33" s="217"/>
      <c r="Q33" s="217"/>
      <c r="R33" s="217"/>
      <c r="S33" s="218"/>
      <c r="T33" s="217"/>
      <c r="U33" s="217"/>
    </row>
    <row r="34" spans="1:21" s="7" customFormat="1" ht="16.5" thickTop="1">
      <c r="A34" s="1">
        <v>75</v>
      </c>
      <c r="B34" s="219" t="s">
        <v>57</v>
      </c>
      <c r="C34" s="221">
        <f aca="true" t="shared" si="4" ref="C34:H34">SUM(C35:C37)</f>
        <v>0</v>
      </c>
      <c r="D34" s="221">
        <f t="shared" si="4"/>
        <v>70855</v>
      </c>
      <c r="E34" s="222">
        <f t="shared" si="4"/>
        <v>52443</v>
      </c>
      <c r="F34" s="223">
        <f t="shared" si="4"/>
        <v>0</v>
      </c>
      <c r="G34" s="223">
        <f t="shared" si="4"/>
        <v>0</v>
      </c>
      <c r="H34" s="224">
        <f t="shared" si="4"/>
        <v>18412</v>
      </c>
      <c r="I34" s="225"/>
      <c r="J34" s="117" t="s">
        <v>59</v>
      </c>
      <c r="K34" s="215"/>
      <c r="L34" s="216"/>
      <c r="M34" s="217"/>
      <c r="N34" s="217"/>
      <c r="O34" s="217"/>
      <c r="P34" s="217"/>
      <c r="Q34" s="217"/>
      <c r="R34" s="217"/>
      <c r="S34" s="218"/>
      <c r="T34" s="217"/>
      <c r="U34" s="217"/>
    </row>
    <row r="35" spans="1:21" s="7" customFormat="1" ht="15.75">
      <c r="A35" s="1">
        <v>75</v>
      </c>
      <c r="B35" s="226" t="s">
        <v>60</v>
      </c>
      <c r="C35" s="229">
        <v>0</v>
      </c>
      <c r="D35" s="229">
        <f t="shared" si="1"/>
        <v>42100</v>
      </c>
      <c r="E35" s="230">
        <v>37182</v>
      </c>
      <c r="F35" s="231">
        <v>0</v>
      </c>
      <c r="G35" s="231">
        <v>0</v>
      </c>
      <c r="H35" s="232">
        <v>4918</v>
      </c>
      <c r="I35" s="225"/>
      <c r="J35" s="233" t="s">
        <v>58</v>
      </c>
      <c r="K35" s="215"/>
      <c r="L35" s="216"/>
      <c r="M35" s="217"/>
      <c r="N35" s="217"/>
      <c r="O35" s="217"/>
      <c r="P35" s="217"/>
      <c r="Q35" s="217"/>
      <c r="R35" s="217"/>
      <c r="S35" s="218"/>
      <c r="T35" s="217"/>
      <c r="U35" s="217"/>
    </row>
    <row r="36" spans="1:21" s="7" customFormat="1" ht="15.75">
      <c r="A36" s="1">
        <v>80</v>
      </c>
      <c r="B36" s="234" t="s">
        <v>61</v>
      </c>
      <c r="C36" s="237">
        <v>0</v>
      </c>
      <c r="D36" s="237">
        <f t="shared" si="1"/>
        <v>15878</v>
      </c>
      <c r="E36" s="238">
        <v>15261</v>
      </c>
      <c r="F36" s="239">
        <v>0</v>
      </c>
      <c r="G36" s="239">
        <v>0</v>
      </c>
      <c r="H36" s="240">
        <v>617</v>
      </c>
      <c r="I36" s="225"/>
      <c r="J36" s="172" t="s">
        <v>62</v>
      </c>
      <c r="K36" s="215"/>
      <c r="L36" s="216"/>
      <c r="M36" s="217"/>
      <c r="N36" s="217"/>
      <c r="O36" s="217"/>
      <c r="P36" s="217"/>
      <c r="Q36" s="217"/>
      <c r="R36" s="217"/>
      <c r="S36" s="218"/>
      <c r="T36" s="217"/>
      <c r="U36" s="217"/>
    </row>
    <row r="37" spans="1:21" s="7" customFormat="1" ht="15.75">
      <c r="A37" s="1">
        <v>85</v>
      </c>
      <c r="B37" s="241" t="s">
        <v>63</v>
      </c>
      <c r="C37" s="244">
        <v>0</v>
      </c>
      <c r="D37" s="244">
        <f t="shared" si="1"/>
        <v>12877</v>
      </c>
      <c r="E37" s="245">
        <v>0</v>
      </c>
      <c r="F37" s="246">
        <v>0</v>
      </c>
      <c r="G37" s="246">
        <v>0</v>
      </c>
      <c r="H37" s="247">
        <v>12877</v>
      </c>
      <c r="I37" s="225"/>
      <c r="J37" s="172" t="s">
        <v>64</v>
      </c>
      <c r="K37" s="215"/>
      <c r="L37" s="216"/>
      <c r="M37" s="217"/>
      <c r="N37" s="217"/>
      <c r="O37" s="217"/>
      <c r="P37" s="217"/>
      <c r="Q37" s="217"/>
      <c r="R37" s="217"/>
      <c r="S37" s="218"/>
      <c r="T37" s="217"/>
      <c r="U37" s="217"/>
    </row>
    <row r="38" spans="1:21" s="7" customFormat="1" ht="15.75">
      <c r="A38" s="1">
        <v>90</v>
      </c>
      <c r="B38" s="248" t="s">
        <v>65</v>
      </c>
      <c r="C38" s="250">
        <v>0</v>
      </c>
      <c r="D38" s="250">
        <f t="shared" si="1"/>
        <v>11875</v>
      </c>
      <c r="E38" s="251">
        <v>11270</v>
      </c>
      <c r="F38" s="252">
        <v>0</v>
      </c>
      <c r="G38" s="252">
        <v>605</v>
      </c>
      <c r="H38" s="253">
        <v>0</v>
      </c>
      <c r="I38" s="225"/>
      <c r="J38" s="172" t="s">
        <v>66</v>
      </c>
      <c r="K38" s="215"/>
      <c r="L38" s="216"/>
      <c r="M38" s="217"/>
      <c r="N38" s="217"/>
      <c r="O38" s="217"/>
      <c r="P38" s="217"/>
      <c r="Q38" s="217"/>
      <c r="R38" s="217"/>
      <c r="S38" s="218"/>
      <c r="T38" s="217"/>
      <c r="U38" s="217"/>
    </row>
    <row r="39" spans="1:21" s="7" customFormat="1" ht="15.75">
      <c r="A39" s="1">
        <v>95</v>
      </c>
      <c r="B39" s="254" t="s">
        <v>67</v>
      </c>
      <c r="C39" s="120">
        <v>0</v>
      </c>
      <c r="D39" s="120">
        <f t="shared" si="1"/>
        <v>0</v>
      </c>
      <c r="E39" s="121">
        <v>0</v>
      </c>
      <c r="F39" s="122">
        <v>0</v>
      </c>
      <c r="G39" s="122">
        <v>0</v>
      </c>
      <c r="H39" s="123">
        <v>0</v>
      </c>
      <c r="I39" s="225"/>
      <c r="J39" s="125" t="s">
        <v>68</v>
      </c>
      <c r="K39" s="215"/>
      <c r="L39" s="216"/>
      <c r="M39" s="217"/>
      <c r="N39" s="217"/>
      <c r="O39" s="217"/>
      <c r="P39" s="217"/>
      <c r="Q39" s="217"/>
      <c r="R39" s="217"/>
      <c r="S39" s="218"/>
      <c r="T39" s="217"/>
      <c r="U39" s="217"/>
    </row>
    <row r="40" spans="1:21" s="7" customFormat="1" ht="15.75">
      <c r="A40" s="1">
        <v>100</v>
      </c>
      <c r="B40" s="255" t="s">
        <v>69</v>
      </c>
      <c r="C40" s="256">
        <v>0</v>
      </c>
      <c r="D40" s="256">
        <f t="shared" si="1"/>
        <v>0</v>
      </c>
      <c r="E40" s="257">
        <v>0</v>
      </c>
      <c r="F40" s="258">
        <v>0</v>
      </c>
      <c r="G40" s="259">
        <v>0</v>
      </c>
      <c r="H40" s="260">
        <v>0</v>
      </c>
      <c r="I40" s="225"/>
      <c r="J40" s="261" t="s">
        <v>70</v>
      </c>
      <c r="K40" s="215"/>
      <c r="L40" s="216"/>
      <c r="M40" s="217"/>
      <c r="N40" s="217"/>
      <c r="O40" s="217"/>
      <c r="P40" s="217"/>
      <c r="Q40" s="217"/>
      <c r="R40" s="217"/>
      <c r="S40" s="218"/>
      <c r="T40" s="217"/>
      <c r="U40" s="217"/>
    </row>
    <row r="41" spans="1:21" s="7" customFormat="1" ht="15.75">
      <c r="A41" s="1">
        <v>105</v>
      </c>
      <c r="B41" s="248" t="s">
        <v>71</v>
      </c>
      <c r="C41" s="250">
        <v>0</v>
      </c>
      <c r="D41" s="250">
        <f t="shared" si="1"/>
        <v>0</v>
      </c>
      <c r="E41" s="251">
        <v>0</v>
      </c>
      <c r="F41" s="252">
        <v>0</v>
      </c>
      <c r="G41" s="252">
        <v>0</v>
      </c>
      <c r="H41" s="253">
        <v>0</v>
      </c>
      <c r="I41" s="225"/>
      <c r="J41" s="233" t="s">
        <v>72</v>
      </c>
      <c r="K41" s="215"/>
      <c r="L41" s="216"/>
      <c r="M41" s="217"/>
      <c r="N41" s="217"/>
      <c r="O41" s="217"/>
      <c r="P41" s="217"/>
      <c r="Q41" s="217"/>
      <c r="R41" s="217"/>
      <c r="S41" s="218"/>
      <c r="T41" s="217"/>
      <c r="U41" s="217"/>
    </row>
    <row r="42" spans="1:21" s="7" customFormat="1" ht="15.75">
      <c r="A42" s="1">
        <v>106</v>
      </c>
      <c r="B42" s="255" t="s">
        <v>73</v>
      </c>
      <c r="C42" s="256">
        <v>0</v>
      </c>
      <c r="D42" s="256">
        <f t="shared" si="1"/>
        <v>0</v>
      </c>
      <c r="E42" s="257">
        <v>0</v>
      </c>
      <c r="F42" s="258">
        <v>0</v>
      </c>
      <c r="G42" s="259">
        <v>0</v>
      </c>
      <c r="H42" s="260">
        <v>0</v>
      </c>
      <c r="I42" s="225"/>
      <c r="J42" s="261" t="s">
        <v>74</v>
      </c>
      <c r="K42" s="215"/>
      <c r="L42" s="216"/>
      <c r="M42" s="217"/>
      <c r="N42" s="217"/>
      <c r="O42" s="217"/>
      <c r="P42" s="217"/>
      <c r="Q42" s="217"/>
      <c r="R42" s="217"/>
      <c r="S42" s="218"/>
      <c r="T42" s="217"/>
      <c r="U42" s="217"/>
    </row>
    <row r="43" spans="1:21" s="7" customFormat="1" ht="15.75">
      <c r="A43" s="1">
        <v>107</v>
      </c>
      <c r="B43" s="262" t="s">
        <v>75</v>
      </c>
      <c r="C43" s="168">
        <v>0</v>
      </c>
      <c r="D43" s="168">
        <f t="shared" si="1"/>
        <v>0</v>
      </c>
      <c r="E43" s="163">
        <v>0</v>
      </c>
      <c r="F43" s="164">
        <v>0</v>
      </c>
      <c r="G43" s="164">
        <v>0</v>
      </c>
      <c r="H43" s="165">
        <v>0</v>
      </c>
      <c r="I43" s="225"/>
      <c r="J43" s="172" t="s">
        <v>77</v>
      </c>
      <c r="K43" s="215"/>
      <c r="L43" s="216"/>
      <c r="M43" s="217"/>
      <c r="N43" s="217"/>
      <c r="O43" s="217"/>
      <c r="P43" s="217"/>
      <c r="Q43" s="217"/>
      <c r="R43" s="217"/>
      <c r="S43" s="218"/>
      <c r="T43" s="217"/>
      <c r="U43" s="217"/>
    </row>
    <row r="44" spans="1:21" s="7" customFormat="1" ht="15.75">
      <c r="A44" s="1">
        <v>108</v>
      </c>
      <c r="B44" s="262" t="s">
        <v>78</v>
      </c>
      <c r="C44" s="168">
        <v>0</v>
      </c>
      <c r="D44" s="168">
        <f t="shared" si="1"/>
        <v>0</v>
      </c>
      <c r="E44" s="169">
        <v>0</v>
      </c>
      <c r="F44" s="170">
        <v>0</v>
      </c>
      <c r="G44" s="170">
        <v>0</v>
      </c>
      <c r="H44" s="171">
        <v>0</v>
      </c>
      <c r="I44" s="225"/>
      <c r="J44" s="172" t="s">
        <v>79</v>
      </c>
      <c r="K44" s="215"/>
      <c r="L44" s="216"/>
      <c r="M44" s="217"/>
      <c r="N44" s="217"/>
      <c r="O44" s="217"/>
      <c r="P44" s="217"/>
      <c r="Q44" s="217"/>
      <c r="R44" s="217"/>
      <c r="S44" s="218"/>
      <c r="T44" s="217"/>
      <c r="U44" s="217"/>
    </row>
    <row r="45" spans="1:21" s="7" customFormat="1" ht="15.75">
      <c r="A45" s="1">
        <v>110</v>
      </c>
      <c r="B45" s="262" t="s">
        <v>80</v>
      </c>
      <c r="C45" s="168">
        <v>0</v>
      </c>
      <c r="D45" s="168">
        <f t="shared" si="1"/>
        <v>0</v>
      </c>
      <c r="E45" s="169">
        <v>0</v>
      </c>
      <c r="F45" s="170">
        <v>0</v>
      </c>
      <c r="G45" s="170">
        <v>0</v>
      </c>
      <c r="H45" s="171">
        <v>0</v>
      </c>
      <c r="I45" s="225"/>
      <c r="J45" s="172" t="s">
        <v>81</v>
      </c>
      <c r="K45" s="215"/>
      <c r="L45" s="216"/>
      <c r="M45" s="217"/>
      <c r="N45" s="217"/>
      <c r="O45" s="217"/>
      <c r="P45" s="217"/>
      <c r="Q45" s="217"/>
      <c r="R45" s="217"/>
      <c r="S45" s="218"/>
      <c r="T45" s="217"/>
      <c r="U45" s="217"/>
    </row>
    <row r="46" spans="1:21" s="7" customFormat="1" ht="15.75">
      <c r="A46" s="1">
        <v>115</v>
      </c>
      <c r="B46" s="254" t="s">
        <v>82</v>
      </c>
      <c r="C46" s="120">
        <v>0</v>
      </c>
      <c r="D46" s="120">
        <f>+E46+F46+G46+H46</f>
        <v>0</v>
      </c>
      <c r="E46" s="121">
        <v>0</v>
      </c>
      <c r="F46" s="122">
        <v>0</v>
      </c>
      <c r="G46" s="122">
        <v>0</v>
      </c>
      <c r="H46" s="123">
        <v>0</v>
      </c>
      <c r="I46" s="225"/>
      <c r="J46" s="172" t="s">
        <v>84</v>
      </c>
      <c r="K46" s="215"/>
      <c r="L46" s="216"/>
      <c r="M46" s="217"/>
      <c r="N46" s="217"/>
      <c r="O46" s="217"/>
      <c r="P46" s="217"/>
      <c r="Q46" s="217"/>
      <c r="R46" s="217"/>
      <c r="S46" s="218"/>
      <c r="T46" s="217"/>
      <c r="U46" s="217"/>
    </row>
    <row r="47" spans="1:21" s="7" customFormat="1" ht="15.75">
      <c r="A47" s="1">
        <v>115</v>
      </c>
      <c r="B47" s="254" t="s">
        <v>85</v>
      </c>
      <c r="C47" s="120">
        <v>0</v>
      </c>
      <c r="D47" s="120">
        <f t="shared" si="1"/>
        <v>0</v>
      </c>
      <c r="E47" s="121">
        <v>0</v>
      </c>
      <c r="F47" s="122">
        <v>0</v>
      </c>
      <c r="G47" s="122">
        <v>0</v>
      </c>
      <c r="H47" s="123">
        <v>0</v>
      </c>
      <c r="I47" s="225"/>
      <c r="J47" s="125" t="s">
        <v>83</v>
      </c>
      <c r="K47" s="215"/>
      <c r="L47" s="216"/>
      <c r="M47" s="217"/>
      <c r="N47" s="217"/>
      <c r="O47" s="217"/>
      <c r="P47" s="217"/>
      <c r="Q47" s="217"/>
      <c r="R47" s="217"/>
      <c r="S47" s="218"/>
      <c r="T47" s="217"/>
      <c r="U47" s="217"/>
    </row>
    <row r="48" spans="1:21" s="7" customFormat="1" ht="15.75">
      <c r="A48" s="1">
        <v>120</v>
      </c>
      <c r="B48" s="265" t="s">
        <v>86</v>
      </c>
      <c r="C48" s="267">
        <v>0</v>
      </c>
      <c r="D48" s="267">
        <f t="shared" si="1"/>
        <v>0</v>
      </c>
      <c r="E48" s="268">
        <v>0</v>
      </c>
      <c r="F48" s="269">
        <v>0</v>
      </c>
      <c r="G48" s="269">
        <v>0</v>
      </c>
      <c r="H48" s="270">
        <v>0</v>
      </c>
      <c r="I48" s="225"/>
      <c r="J48" s="271" t="s">
        <v>87</v>
      </c>
      <c r="K48" s="215"/>
      <c r="L48" s="216"/>
      <c r="M48" s="217"/>
      <c r="N48" s="217"/>
      <c r="O48" s="217"/>
      <c r="P48" s="217"/>
      <c r="Q48" s="217"/>
      <c r="R48" s="217"/>
      <c r="S48" s="218"/>
      <c r="T48" s="217"/>
      <c r="U48" s="217"/>
    </row>
    <row r="49" spans="1:21" s="7" customFormat="1" ht="15.75">
      <c r="A49" s="1">
        <v>125</v>
      </c>
      <c r="B49" s="272" t="s">
        <v>88</v>
      </c>
      <c r="C49" s="275">
        <v>0</v>
      </c>
      <c r="D49" s="275">
        <f t="shared" si="1"/>
        <v>0</v>
      </c>
      <c r="E49" s="276">
        <v>0</v>
      </c>
      <c r="F49" s="277">
        <v>0</v>
      </c>
      <c r="G49" s="277">
        <v>0</v>
      </c>
      <c r="H49" s="278">
        <v>0</v>
      </c>
      <c r="I49" s="225"/>
      <c r="J49" s="281" t="s">
        <v>89</v>
      </c>
      <c r="K49" s="215"/>
      <c r="L49" s="216"/>
      <c r="M49" s="217"/>
      <c r="N49" s="217"/>
      <c r="O49" s="217"/>
      <c r="P49" s="217"/>
      <c r="Q49" s="217"/>
      <c r="R49" s="217"/>
      <c r="S49" s="218"/>
      <c r="T49" s="217"/>
      <c r="U49" s="217"/>
    </row>
    <row r="50" spans="1:21" s="7" customFormat="1" ht="15.75">
      <c r="A50" s="282">
        <v>127</v>
      </c>
      <c r="B50" s="176" t="s">
        <v>90</v>
      </c>
      <c r="C50" s="284">
        <v>0</v>
      </c>
      <c r="D50" s="284">
        <f t="shared" si="1"/>
        <v>0</v>
      </c>
      <c r="E50" s="285">
        <v>0</v>
      </c>
      <c r="F50" s="286">
        <v>0</v>
      </c>
      <c r="G50" s="286">
        <v>0</v>
      </c>
      <c r="H50" s="287">
        <v>0</v>
      </c>
      <c r="I50" s="196"/>
      <c r="J50" s="290" t="s">
        <v>91</v>
      </c>
      <c r="K50" s="215"/>
      <c r="L50" s="216"/>
      <c r="M50" s="217"/>
      <c r="N50" s="217"/>
      <c r="O50" s="217"/>
      <c r="P50" s="217"/>
      <c r="Q50" s="217"/>
      <c r="R50" s="217"/>
      <c r="S50" s="218"/>
      <c r="T50" s="217"/>
      <c r="U50" s="217"/>
    </row>
    <row r="51" spans="1:21" s="7" customFormat="1" ht="19.5" thickBot="1">
      <c r="A51" s="1">
        <v>130</v>
      </c>
      <c r="B51" s="291" t="s">
        <v>92</v>
      </c>
      <c r="C51" s="293">
        <f aca="true" t="shared" si="5" ref="C51:H51">+C52+C53+C57</f>
        <v>0</v>
      </c>
      <c r="D51" s="293">
        <f t="shared" si="5"/>
        <v>78099</v>
      </c>
      <c r="E51" s="294">
        <f t="shared" si="5"/>
        <v>59687</v>
      </c>
      <c r="F51" s="295">
        <f t="shared" si="5"/>
        <v>0</v>
      </c>
      <c r="G51" s="296">
        <f t="shared" si="5"/>
        <v>0</v>
      </c>
      <c r="H51" s="297">
        <f t="shared" si="5"/>
        <v>18412</v>
      </c>
      <c r="I51" s="116"/>
      <c r="J51" s="298" t="s">
        <v>93</v>
      </c>
      <c r="K51" s="215"/>
      <c r="L51" s="216"/>
      <c r="M51" s="217"/>
      <c r="N51" s="217"/>
      <c r="O51" s="217"/>
      <c r="P51" s="217"/>
      <c r="Q51" s="217"/>
      <c r="R51" s="217"/>
      <c r="S51" s="218"/>
      <c r="T51" s="217"/>
      <c r="U51" s="217"/>
    </row>
    <row r="52" spans="1:21" s="7" customFormat="1" ht="16.5" thickTop="1">
      <c r="A52" s="1">
        <v>135</v>
      </c>
      <c r="B52" s="248" t="s">
        <v>94</v>
      </c>
      <c r="C52" s="299">
        <v>0</v>
      </c>
      <c r="D52" s="299">
        <f t="shared" si="1"/>
        <v>0</v>
      </c>
      <c r="E52" s="300">
        <v>0</v>
      </c>
      <c r="F52" s="301">
        <v>0</v>
      </c>
      <c r="G52" s="301">
        <v>0</v>
      </c>
      <c r="H52" s="302">
        <v>0</v>
      </c>
      <c r="I52" s="196"/>
      <c r="J52" s="303" t="s">
        <v>95</v>
      </c>
      <c r="K52" s="215"/>
      <c r="L52" s="216"/>
      <c r="M52" s="217"/>
      <c r="N52" s="217"/>
      <c r="O52" s="217"/>
      <c r="P52" s="217"/>
      <c r="Q52" s="217"/>
      <c r="R52" s="217"/>
      <c r="S52" s="218"/>
      <c r="T52" s="217"/>
      <c r="U52" s="217"/>
    </row>
    <row r="53" spans="1:21" s="7" customFormat="1" ht="15.75">
      <c r="A53" s="1">
        <v>140</v>
      </c>
      <c r="B53" s="263" t="s">
        <v>96</v>
      </c>
      <c r="C53" s="304">
        <v>0</v>
      </c>
      <c r="D53" s="304">
        <f t="shared" si="1"/>
        <v>59687</v>
      </c>
      <c r="E53" s="305">
        <v>59687</v>
      </c>
      <c r="F53" s="306">
        <v>0</v>
      </c>
      <c r="G53" s="306">
        <v>0</v>
      </c>
      <c r="H53" s="307">
        <v>0</v>
      </c>
      <c r="I53" s="196"/>
      <c r="J53" s="308" t="s">
        <v>97</v>
      </c>
      <c r="K53" s="215"/>
      <c r="L53" s="216"/>
      <c r="M53" s="217"/>
      <c r="N53" s="217"/>
      <c r="O53" s="217"/>
      <c r="P53" s="217"/>
      <c r="Q53" s="217"/>
      <c r="R53" s="217"/>
      <c r="S53" s="218"/>
      <c r="T53" s="217"/>
      <c r="U53" s="217"/>
    </row>
    <row r="54" spans="1:21" s="7" customFormat="1" ht="15.75">
      <c r="A54" s="1">
        <v>145</v>
      </c>
      <c r="B54" s="119" t="s">
        <v>98</v>
      </c>
      <c r="C54" s="309">
        <v>0</v>
      </c>
      <c r="D54" s="309">
        <f t="shared" si="1"/>
        <v>0</v>
      </c>
      <c r="E54" s="310">
        <v>0</v>
      </c>
      <c r="F54" s="311">
        <v>0</v>
      </c>
      <c r="G54" s="311">
        <v>0</v>
      </c>
      <c r="H54" s="312">
        <v>0</v>
      </c>
      <c r="I54" s="196"/>
      <c r="J54" s="313" t="s">
        <v>99</v>
      </c>
      <c r="K54" s="215"/>
      <c r="L54" s="216"/>
      <c r="M54" s="217"/>
      <c r="N54" s="217"/>
      <c r="O54" s="217"/>
      <c r="P54" s="217"/>
      <c r="Q54" s="217"/>
      <c r="R54" s="217"/>
      <c r="S54" s="218"/>
      <c r="T54" s="217"/>
      <c r="U54" s="217"/>
    </row>
    <row r="55" spans="1:21" s="7" customFormat="1" ht="15.75">
      <c r="A55" s="1">
        <v>150</v>
      </c>
      <c r="B55" s="314" t="s">
        <v>100</v>
      </c>
      <c r="C55" s="316">
        <v>0</v>
      </c>
      <c r="D55" s="316">
        <f t="shared" si="1"/>
        <v>0</v>
      </c>
      <c r="E55" s="317">
        <v>0</v>
      </c>
      <c r="F55" s="318">
        <v>0</v>
      </c>
      <c r="G55" s="318">
        <v>0</v>
      </c>
      <c r="H55" s="319">
        <v>0</v>
      </c>
      <c r="I55" s="196"/>
      <c r="J55" s="320" t="s">
        <v>32</v>
      </c>
      <c r="K55" s="215"/>
      <c r="L55" s="216"/>
      <c r="M55" s="217"/>
      <c r="N55" s="217"/>
      <c r="O55" s="217"/>
      <c r="P55" s="217"/>
      <c r="Q55" s="217"/>
      <c r="R55" s="217"/>
      <c r="S55" s="218"/>
      <c r="T55" s="217"/>
      <c r="U55" s="217"/>
    </row>
    <row r="56" spans="1:21" s="7" customFormat="1" ht="15.75" customHeight="1" hidden="1">
      <c r="A56" s="1">
        <v>160</v>
      </c>
      <c r="B56" s="321"/>
      <c r="C56" s="299"/>
      <c r="D56" s="299">
        <f t="shared" si="1"/>
        <v>0</v>
      </c>
      <c r="E56" s="300"/>
      <c r="F56" s="301"/>
      <c r="G56" s="301"/>
      <c r="H56" s="302"/>
      <c r="I56" s="196"/>
      <c r="J56" s="303"/>
      <c r="K56" s="215"/>
      <c r="L56" s="216"/>
      <c r="M56" s="217"/>
      <c r="N56" s="217"/>
      <c r="O56" s="217"/>
      <c r="P56" s="217"/>
      <c r="Q56" s="217"/>
      <c r="R56" s="217"/>
      <c r="S56" s="218"/>
      <c r="T56" s="217"/>
      <c r="U56" s="217"/>
    </row>
    <row r="57" spans="1:21" s="7" customFormat="1" ht="15.75">
      <c r="A57" s="282">
        <v>162</v>
      </c>
      <c r="B57" s="323" t="s">
        <v>101</v>
      </c>
      <c r="C57" s="199">
        <v>0</v>
      </c>
      <c r="D57" s="199">
        <f t="shared" si="1"/>
        <v>18412</v>
      </c>
      <c r="E57" s="200">
        <v>0</v>
      </c>
      <c r="F57" s="201">
        <v>0</v>
      </c>
      <c r="G57" s="201">
        <v>0</v>
      </c>
      <c r="H57" s="202">
        <v>18412</v>
      </c>
      <c r="I57" s="196"/>
      <c r="J57" s="204" t="s">
        <v>102</v>
      </c>
      <c r="K57" s="215"/>
      <c r="L57" s="216"/>
      <c r="M57" s="217"/>
      <c r="N57" s="217"/>
      <c r="O57" s="217"/>
      <c r="P57" s="217"/>
      <c r="Q57" s="217"/>
      <c r="R57" s="217"/>
      <c r="S57" s="218"/>
      <c r="T57" s="217"/>
      <c r="U57" s="217"/>
    </row>
    <row r="58" spans="1:21" s="7" customFormat="1" ht="19.5" thickBot="1">
      <c r="A58" s="1">
        <v>165</v>
      </c>
      <c r="B58" s="325" t="s">
        <v>103</v>
      </c>
      <c r="C58" s="328">
        <v>0</v>
      </c>
      <c r="D58" s="328">
        <f t="shared" si="1"/>
        <v>0</v>
      </c>
      <c r="E58" s="329">
        <v>0</v>
      </c>
      <c r="F58" s="330">
        <v>0</v>
      </c>
      <c r="G58" s="330">
        <v>0</v>
      </c>
      <c r="H58" s="331">
        <v>0</v>
      </c>
      <c r="I58" s="196"/>
      <c r="J58" s="333" t="s">
        <v>104</v>
      </c>
      <c r="K58" s="215"/>
      <c r="L58" s="216"/>
      <c r="M58" s="217"/>
      <c r="N58" s="217"/>
      <c r="O58" s="217"/>
      <c r="P58" s="217"/>
      <c r="Q58" s="217"/>
      <c r="R58" s="217"/>
      <c r="S58" s="218"/>
      <c r="T58" s="217"/>
      <c r="U58" s="217"/>
    </row>
    <row r="59" spans="1:21" s="7" customFormat="1" ht="19.5" thickTop="1">
      <c r="A59" s="1">
        <v>175</v>
      </c>
      <c r="B59" s="334" t="s">
        <v>105</v>
      </c>
      <c r="C59" s="336">
        <f aca="true" t="shared" si="6" ref="C59:H59">+C17-C33+C51-C58</f>
        <v>0</v>
      </c>
      <c r="D59" s="336">
        <f t="shared" si="6"/>
        <v>-928</v>
      </c>
      <c r="E59" s="337">
        <f t="shared" si="6"/>
        <v>-238</v>
      </c>
      <c r="F59" s="338">
        <f t="shared" si="6"/>
        <v>0</v>
      </c>
      <c r="G59" s="338">
        <f t="shared" si="6"/>
        <v>-605</v>
      </c>
      <c r="H59" s="339">
        <f t="shared" si="6"/>
        <v>-85</v>
      </c>
      <c r="I59" s="196"/>
      <c r="J59" s="340"/>
      <c r="K59" s="215"/>
      <c r="L59" s="216"/>
      <c r="M59" s="217"/>
      <c r="N59" s="217"/>
      <c r="O59" s="217"/>
      <c r="P59" s="217"/>
      <c r="Q59" s="217"/>
      <c r="R59" s="217"/>
      <c r="S59" s="218"/>
      <c r="T59" s="217"/>
      <c r="U59" s="217"/>
    </row>
    <row r="60" spans="1:21" s="7" customFormat="1" ht="12" customHeight="1" hidden="1">
      <c r="A60" s="1">
        <v>180</v>
      </c>
      <c r="B60" s="341">
        <f>+IF(+SUM(C$65:H$65)=0,0,"Контрола: дефицит/излишък = финансиране с обратен знак (V. + VІ. = 0)")</f>
        <v>0</v>
      </c>
      <c r="C60" s="343">
        <f aca="true" t="shared" si="7" ref="C60:H60">+C$64+C$66</f>
        <v>0</v>
      </c>
      <c r="D60" s="343">
        <f t="shared" si="7"/>
        <v>0</v>
      </c>
      <c r="E60" s="344">
        <f t="shared" si="7"/>
        <v>0</v>
      </c>
      <c r="F60" s="344">
        <f t="shared" si="7"/>
        <v>0</v>
      </c>
      <c r="G60" s="344">
        <f t="shared" si="7"/>
        <v>0</v>
      </c>
      <c r="H60" s="345">
        <f t="shared" si="7"/>
        <v>0</v>
      </c>
      <c r="I60" s="196"/>
      <c r="J60" s="346"/>
      <c r="K60" s="215"/>
      <c r="L60" s="216"/>
      <c r="M60" s="217"/>
      <c r="N60" s="217"/>
      <c r="O60" s="217"/>
      <c r="P60" s="217"/>
      <c r="Q60" s="217"/>
      <c r="R60" s="217"/>
      <c r="S60" s="218"/>
      <c r="T60" s="217"/>
      <c r="U60" s="217"/>
    </row>
    <row r="61" spans="1:21" s="7" customFormat="1" ht="19.5" thickBot="1">
      <c r="A61" s="1">
        <v>185</v>
      </c>
      <c r="B61" s="99" t="s">
        <v>106</v>
      </c>
      <c r="C61" s="348">
        <f aca="true" t="shared" si="8" ref="C61:H61">SUM(+C63+C71+C72+C79+C80+C81+C84+C85+C86+C87+C88+C89+C90)</f>
        <v>0</v>
      </c>
      <c r="D61" s="348">
        <f t="shared" si="8"/>
        <v>928</v>
      </c>
      <c r="E61" s="349">
        <f t="shared" si="8"/>
        <v>238</v>
      </c>
      <c r="F61" s="350">
        <f t="shared" si="8"/>
        <v>0</v>
      </c>
      <c r="G61" s="350">
        <f t="shared" si="8"/>
        <v>605</v>
      </c>
      <c r="H61" s="351">
        <f t="shared" si="8"/>
        <v>85</v>
      </c>
      <c r="I61" s="196"/>
      <c r="J61" s="353" t="s">
        <v>107</v>
      </c>
      <c r="K61" s="215"/>
      <c r="L61" s="216"/>
      <c r="M61" s="217"/>
      <c r="N61" s="217"/>
      <c r="O61" s="217"/>
      <c r="P61" s="217"/>
      <c r="Q61" s="217"/>
      <c r="R61" s="217"/>
      <c r="S61" s="218"/>
      <c r="T61" s="217"/>
      <c r="U61" s="217"/>
    </row>
    <row r="62" spans="1:21" s="7" customFormat="1" ht="16.5" hidden="1" thickTop="1">
      <c r="A62" s="1">
        <v>190</v>
      </c>
      <c r="B62" s="354"/>
      <c r="C62" s="355"/>
      <c r="D62" s="356">
        <f t="shared" si="1"/>
        <v>0</v>
      </c>
      <c r="E62" s="357"/>
      <c r="F62" s="358"/>
      <c r="G62" s="358"/>
      <c r="H62" s="359"/>
      <c r="I62" s="196"/>
      <c r="J62" s="361"/>
      <c r="K62" s="215"/>
      <c r="L62" s="216"/>
      <c r="M62" s="217"/>
      <c r="N62" s="217"/>
      <c r="O62" s="217"/>
      <c r="P62" s="217"/>
      <c r="Q62" s="217"/>
      <c r="R62" s="217"/>
      <c r="S62" s="218"/>
      <c r="T62" s="217"/>
      <c r="U62" s="217"/>
    </row>
    <row r="63" spans="1:21" s="7" customFormat="1" ht="16.5" thickTop="1">
      <c r="A63" s="362">
        <v>195</v>
      </c>
      <c r="B63" s="254" t="s">
        <v>108</v>
      </c>
      <c r="C63" s="309">
        <f aca="true" t="shared" si="9" ref="C63:H63">SUM(C64:C70)</f>
        <v>0</v>
      </c>
      <c r="D63" s="309">
        <f t="shared" si="9"/>
        <v>0</v>
      </c>
      <c r="E63" s="310">
        <f t="shared" si="9"/>
        <v>0</v>
      </c>
      <c r="F63" s="311">
        <f t="shared" si="9"/>
        <v>0</v>
      </c>
      <c r="G63" s="311">
        <f t="shared" si="9"/>
        <v>0</v>
      </c>
      <c r="H63" s="312">
        <f t="shared" si="9"/>
        <v>0</v>
      </c>
      <c r="I63" s="196"/>
      <c r="J63" s="313" t="s">
        <v>109</v>
      </c>
      <c r="K63" s="364"/>
      <c r="L63" s="216"/>
      <c r="M63" s="217"/>
      <c r="N63" s="217"/>
      <c r="O63" s="217"/>
      <c r="P63" s="217"/>
      <c r="Q63" s="217"/>
      <c r="R63" s="217"/>
      <c r="S63" s="218"/>
      <c r="T63" s="217"/>
      <c r="U63" s="217"/>
    </row>
    <row r="64" spans="1:21" s="7" customFormat="1" ht="15.75">
      <c r="A64" s="365">
        <v>200</v>
      </c>
      <c r="B64" s="366" t="s">
        <v>110</v>
      </c>
      <c r="C64" s="367">
        <v>0</v>
      </c>
      <c r="D64" s="367">
        <f t="shared" si="1"/>
        <v>0</v>
      </c>
      <c r="E64" s="368">
        <v>0</v>
      </c>
      <c r="F64" s="369">
        <v>0</v>
      </c>
      <c r="G64" s="369">
        <v>0</v>
      </c>
      <c r="H64" s="370">
        <v>0</v>
      </c>
      <c r="I64" s="196"/>
      <c r="J64" s="372" t="s">
        <v>111</v>
      </c>
      <c r="K64" s="373"/>
      <c r="L64" s="216"/>
      <c r="M64" s="217"/>
      <c r="N64" s="217"/>
      <c r="O64" s="217"/>
      <c r="P64" s="217"/>
      <c r="Q64" s="217"/>
      <c r="R64" s="217"/>
      <c r="S64" s="218"/>
      <c r="T64" s="217"/>
      <c r="U64" s="217"/>
    </row>
    <row r="65" spans="1:21" s="7" customFormat="1" ht="15.75">
      <c r="A65" s="365">
        <v>205</v>
      </c>
      <c r="B65" s="374" t="s">
        <v>112</v>
      </c>
      <c r="C65" s="375">
        <v>0</v>
      </c>
      <c r="D65" s="375">
        <f t="shared" si="1"/>
        <v>0</v>
      </c>
      <c r="E65" s="376">
        <v>0</v>
      </c>
      <c r="F65" s="377">
        <v>0</v>
      </c>
      <c r="G65" s="377">
        <v>0</v>
      </c>
      <c r="H65" s="378">
        <v>0</v>
      </c>
      <c r="I65" s="196"/>
      <c r="J65" s="379" t="s">
        <v>113</v>
      </c>
      <c r="K65" s="373"/>
      <c r="L65" s="216"/>
      <c r="M65" s="217"/>
      <c r="N65" s="217"/>
      <c r="O65" s="217"/>
      <c r="P65" s="217"/>
      <c r="Q65" s="217"/>
      <c r="R65" s="217"/>
      <c r="S65" s="218"/>
      <c r="T65" s="217"/>
      <c r="U65" s="217"/>
    </row>
    <row r="66" spans="1:21" s="7" customFormat="1" ht="15.75">
      <c r="A66" s="365">
        <v>210</v>
      </c>
      <c r="B66" s="374" t="s">
        <v>114</v>
      </c>
      <c r="C66" s="375">
        <v>0</v>
      </c>
      <c r="D66" s="375">
        <f t="shared" si="1"/>
        <v>0</v>
      </c>
      <c r="E66" s="376">
        <v>0</v>
      </c>
      <c r="F66" s="377">
        <v>0</v>
      </c>
      <c r="G66" s="377">
        <v>0</v>
      </c>
      <c r="H66" s="378">
        <v>0</v>
      </c>
      <c r="I66" s="196"/>
      <c r="J66" s="379" t="s">
        <v>115</v>
      </c>
      <c r="K66" s="373"/>
      <c r="L66" s="216"/>
      <c r="M66" s="217"/>
      <c r="N66" s="217"/>
      <c r="O66" s="217"/>
      <c r="P66" s="217"/>
      <c r="Q66" s="217"/>
      <c r="R66" s="217"/>
      <c r="S66" s="218"/>
      <c r="T66" s="217"/>
      <c r="U66" s="217"/>
    </row>
    <row r="67" spans="1:21" s="7" customFormat="1" ht="15.75">
      <c r="A67" s="365">
        <v>215</v>
      </c>
      <c r="B67" s="374" t="s">
        <v>116</v>
      </c>
      <c r="C67" s="375">
        <v>0</v>
      </c>
      <c r="D67" s="375">
        <f t="shared" si="1"/>
        <v>0</v>
      </c>
      <c r="E67" s="376">
        <v>0</v>
      </c>
      <c r="F67" s="377">
        <v>0</v>
      </c>
      <c r="G67" s="377">
        <v>0</v>
      </c>
      <c r="H67" s="378">
        <v>0</v>
      </c>
      <c r="I67" s="196"/>
      <c r="J67" s="379" t="s">
        <v>117</v>
      </c>
      <c r="K67" s="373"/>
      <c r="L67" s="216"/>
      <c r="M67" s="217"/>
      <c r="N67" s="217"/>
      <c r="O67" s="217"/>
      <c r="P67" s="217"/>
      <c r="Q67" s="217"/>
      <c r="R67" s="217"/>
      <c r="S67" s="218"/>
      <c r="T67" s="217"/>
      <c r="U67" s="217"/>
    </row>
    <row r="68" spans="1:21" s="7" customFormat="1" ht="15.75">
      <c r="A68" s="365">
        <v>220</v>
      </c>
      <c r="B68" s="374" t="s">
        <v>118</v>
      </c>
      <c r="C68" s="375">
        <v>0</v>
      </c>
      <c r="D68" s="375">
        <f t="shared" si="1"/>
        <v>0</v>
      </c>
      <c r="E68" s="376">
        <v>0</v>
      </c>
      <c r="F68" s="377">
        <v>0</v>
      </c>
      <c r="G68" s="377">
        <v>0</v>
      </c>
      <c r="H68" s="378">
        <v>0</v>
      </c>
      <c r="I68" s="196"/>
      <c r="J68" s="379" t="s">
        <v>119</v>
      </c>
      <c r="K68" s="373"/>
      <c r="L68" s="216"/>
      <c r="M68" s="217"/>
      <c r="N68" s="217"/>
      <c r="O68" s="217"/>
      <c r="P68" s="217"/>
      <c r="Q68" s="217"/>
      <c r="R68" s="217"/>
      <c r="S68" s="218"/>
      <c r="T68" s="217"/>
      <c r="U68" s="217"/>
    </row>
    <row r="69" spans="1:21" s="7" customFormat="1" ht="15.75">
      <c r="A69" s="365">
        <v>230</v>
      </c>
      <c r="B69" s="380" t="s">
        <v>120</v>
      </c>
      <c r="C69" s="375">
        <v>0</v>
      </c>
      <c r="D69" s="375">
        <f t="shared" si="1"/>
        <v>0</v>
      </c>
      <c r="E69" s="376">
        <v>0</v>
      </c>
      <c r="F69" s="377">
        <v>0</v>
      </c>
      <c r="G69" s="377">
        <v>0</v>
      </c>
      <c r="H69" s="378">
        <v>0</v>
      </c>
      <c r="I69" s="196"/>
      <c r="J69" s="379" t="s">
        <v>121</v>
      </c>
      <c r="K69" s="373"/>
      <c r="L69" s="216"/>
      <c r="M69" s="217"/>
      <c r="N69" s="217"/>
      <c r="O69" s="217"/>
      <c r="P69" s="217"/>
      <c r="Q69" s="217"/>
      <c r="R69" s="217"/>
      <c r="S69" s="218"/>
      <c r="T69" s="217"/>
      <c r="U69" s="217"/>
    </row>
    <row r="70" spans="1:21" s="7" customFormat="1" ht="15.75">
      <c r="A70" s="365">
        <v>235</v>
      </c>
      <c r="B70" s="381" t="s">
        <v>122</v>
      </c>
      <c r="C70" s="382">
        <v>0</v>
      </c>
      <c r="D70" s="382">
        <f t="shared" si="1"/>
        <v>0</v>
      </c>
      <c r="E70" s="383">
        <v>0</v>
      </c>
      <c r="F70" s="384">
        <v>0</v>
      </c>
      <c r="G70" s="384">
        <v>0</v>
      </c>
      <c r="H70" s="385">
        <v>0</v>
      </c>
      <c r="I70" s="196"/>
      <c r="J70" s="386" t="s">
        <v>123</v>
      </c>
      <c r="K70" s="373"/>
      <c r="L70" s="216"/>
      <c r="M70" s="217"/>
      <c r="N70" s="217"/>
      <c r="O70" s="217"/>
      <c r="P70" s="217"/>
      <c r="Q70" s="217"/>
      <c r="R70" s="217"/>
      <c r="S70" s="218"/>
      <c r="T70" s="217"/>
      <c r="U70" s="217"/>
    </row>
    <row r="71" spans="1:21" s="7" customFormat="1" ht="15.75">
      <c r="A71" s="365">
        <v>240</v>
      </c>
      <c r="B71" s="248" t="s">
        <v>124</v>
      </c>
      <c r="C71" s="299">
        <v>0</v>
      </c>
      <c r="D71" s="299">
        <f t="shared" si="1"/>
        <v>0</v>
      </c>
      <c r="E71" s="300">
        <v>0</v>
      </c>
      <c r="F71" s="301">
        <v>0</v>
      </c>
      <c r="G71" s="301">
        <v>0</v>
      </c>
      <c r="H71" s="302">
        <v>0</v>
      </c>
      <c r="I71" s="196"/>
      <c r="J71" s="303" t="s">
        <v>125</v>
      </c>
      <c r="K71" s="373"/>
      <c r="L71" s="216"/>
      <c r="M71" s="217"/>
      <c r="N71" s="217"/>
      <c r="O71" s="217"/>
      <c r="P71" s="217"/>
      <c r="Q71" s="217"/>
      <c r="R71" s="217"/>
      <c r="S71" s="218"/>
      <c r="T71" s="217"/>
      <c r="U71" s="217"/>
    </row>
    <row r="72" spans="1:21" s="7" customFormat="1" ht="15.75">
      <c r="A72" s="365">
        <v>245</v>
      </c>
      <c r="B72" s="254" t="s">
        <v>126</v>
      </c>
      <c r="C72" s="309">
        <f aca="true" t="shared" si="10" ref="C72:H72">SUM(C73:C78)</f>
        <v>0</v>
      </c>
      <c r="D72" s="309">
        <f t="shared" si="10"/>
        <v>0</v>
      </c>
      <c r="E72" s="310">
        <f t="shared" si="10"/>
        <v>0</v>
      </c>
      <c r="F72" s="311">
        <f t="shared" si="10"/>
        <v>0</v>
      </c>
      <c r="G72" s="311">
        <f t="shared" si="10"/>
        <v>0</v>
      </c>
      <c r="H72" s="312">
        <f t="shared" si="10"/>
        <v>0</v>
      </c>
      <c r="I72" s="196"/>
      <c r="J72" s="313" t="s">
        <v>127</v>
      </c>
      <c r="K72" s="373"/>
      <c r="L72" s="216"/>
      <c r="M72" s="217"/>
      <c r="N72" s="217"/>
      <c r="O72" s="217"/>
      <c r="P72" s="217"/>
      <c r="Q72" s="217"/>
      <c r="R72" s="217"/>
      <c r="S72" s="218"/>
      <c r="T72" s="217"/>
      <c r="U72" s="217"/>
    </row>
    <row r="73" spans="1:21" s="7" customFormat="1" ht="15.75">
      <c r="A73" s="365">
        <v>250</v>
      </c>
      <c r="B73" s="366" t="s">
        <v>128</v>
      </c>
      <c r="C73" s="367">
        <v>0</v>
      </c>
      <c r="D73" s="367">
        <f t="shared" si="1"/>
        <v>0</v>
      </c>
      <c r="E73" s="368">
        <v>0</v>
      </c>
      <c r="F73" s="369">
        <v>0</v>
      </c>
      <c r="G73" s="369">
        <v>0</v>
      </c>
      <c r="H73" s="370">
        <v>0</v>
      </c>
      <c r="I73" s="196"/>
      <c r="J73" s="372" t="s">
        <v>129</v>
      </c>
      <c r="K73" s="373"/>
      <c r="L73" s="216"/>
      <c r="M73" s="217"/>
      <c r="N73" s="217"/>
      <c r="O73" s="217"/>
      <c r="P73" s="217"/>
      <c r="Q73" s="217"/>
      <c r="R73" s="217"/>
      <c r="S73" s="218"/>
      <c r="T73" s="217"/>
      <c r="U73" s="217"/>
    </row>
    <row r="74" spans="1:21" s="7" customFormat="1" ht="15.75">
      <c r="A74" s="365">
        <v>260</v>
      </c>
      <c r="B74" s="374" t="s">
        <v>130</v>
      </c>
      <c r="C74" s="375">
        <v>0</v>
      </c>
      <c r="D74" s="375">
        <f t="shared" si="1"/>
        <v>0</v>
      </c>
      <c r="E74" s="376">
        <v>0</v>
      </c>
      <c r="F74" s="377">
        <v>0</v>
      </c>
      <c r="G74" s="377">
        <v>0</v>
      </c>
      <c r="H74" s="378">
        <v>0</v>
      </c>
      <c r="I74" s="196"/>
      <c r="J74" s="379" t="s">
        <v>131</v>
      </c>
      <c r="K74" s="373"/>
      <c r="L74" s="216"/>
      <c r="M74" s="217"/>
      <c r="N74" s="217"/>
      <c r="O74" s="217"/>
      <c r="P74" s="217"/>
      <c r="Q74" s="217"/>
      <c r="R74" s="217"/>
      <c r="S74" s="218"/>
      <c r="T74" s="217"/>
      <c r="U74" s="217"/>
    </row>
    <row r="75" spans="1:21" s="7" customFormat="1" ht="15.75">
      <c r="A75" s="365">
        <v>265</v>
      </c>
      <c r="B75" s="374" t="s">
        <v>132</v>
      </c>
      <c r="C75" s="375">
        <v>0</v>
      </c>
      <c r="D75" s="375">
        <f t="shared" si="1"/>
        <v>0</v>
      </c>
      <c r="E75" s="376">
        <v>0</v>
      </c>
      <c r="F75" s="377">
        <v>0</v>
      </c>
      <c r="G75" s="377">
        <v>0</v>
      </c>
      <c r="H75" s="378">
        <v>0</v>
      </c>
      <c r="I75" s="196"/>
      <c r="J75" s="379" t="s">
        <v>133</v>
      </c>
      <c r="K75" s="373"/>
      <c r="L75" s="216"/>
      <c r="M75" s="217"/>
      <c r="N75" s="217"/>
      <c r="O75" s="217"/>
      <c r="P75" s="217"/>
      <c r="Q75" s="217"/>
      <c r="R75" s="217"/>
      <c r="S75" s="218"/>
      <c r="T75" s="217"/>
      <c r="U75" s="217"/>
    </row>
    <row r="76" spans="1:21" s="7" customFormat="1" ht="15.75" customHeight="1" hidden="1">
      <c r="A76" s="365"/>
      <c r="B76" s="374"/>
      <c r="C76" s="375"/>
      <c r="D76" s="375">
        <f t="shared" si="1"/>
        <v>0</v>
      </c>
      <c r="E76" s="376"/>
      <c r="F76" s="377"/>
      <c r="G76" s="377"/>
      <c r="H76" s="378"/>
      <c r="I76" s="196"/>
      <c r="J76" s="379"/>
      <c r="K76" s="373"/>
      <c r="L76" s="216"/>
      <c r="M76" s="217"/>
      <c r="N76" s="217"/>
      <c r="O76" s="217"/>
      <c r="P76" s="217"/>
      <c r="Q76" s="217"/>
      <c r="R76" s="217"/>
      <c r="S76" s="218"/>
      <c r="T76" s="217"/>
      <c r="U76" s="217"/>
    </row>
    <row r="77" spans="1:21" s="7" customFormat="1" ht="15.75">
      <c r="A77" s="365">
        <v>270</v>
      </c>
      <c r="B77" s="374" t="s">
        <v>134</v>
      </c>
      <c r="C77" s="375">
        <v>0</v>
      </c>
      <c r="D77" s="375">
        <f t="shared" si="1"/>
        <v>0</v>
      </c>
      <c r="E77" s="376">
        <v>0</v>
      </c>
      <c r="F77" s="377">
        <v>0</v>
      </c>
      <c r="G77" s="377">
        <v>0</v>
      </c>
      <c r="H77" s="378">
        <v>0</v>
      </c>
      <c r="I77" s="196"/>
      <c r="J77" s="379" t="s">
        <v>135</v>
      </c>
      <c r="K77" s="373"/>
      <c r="L77" s="216"/>
      <c r="M77" s="217"/>
      <c r="N77" s="217"/>
      <c r="O77" s="217"/>
      <c r="P77" s="217"/>
      <c r="Q77" s="217"/>
      <c r="R77" s="217"/>
      <c r="S77" s="218"/>
      <c r="T77" s="217"/>
      <c r="U77" s="217"/>
    </row>
    <row r="78" spans="1:21" s="7" customFormat="1" ht="15.75">
      <c r="A78" s="365">
        <v>275</v>
      </c>
      <c r="B78" s="388" t="s">
        <v>136</v>
      </c>
      <c r="C78" s="382">
        <v>0</v>
      </c>
      <c r="D78" s="382">
        <f t="shared" si="1"/>
        <v>0</v>
      </c>
      <c r="E78" s="383">
        <v>0</v>
      </c>
      <c r="F78" s="384">
        <v>0</v>
      </c>
      <c r="G78" s="384">
        <v>0</v>
      </c>
      <c r="H78" s="385">
        <v>0</v>
      </c>
      <c r="I78" s="196"/>
      <c r="J78" s="386" t="s">
        <v>137</v>
      </c>
      <c r="K78" s="373"/>
      <c r="L78" s="216"/>
      <c r="M78" s="217"/>
      <c r="N78" s="217"/>
      <c r="O78" s="217"/>
      <c r="P78" s="217"/>
      <c r="Q78" s="217"/>
      <c r="R78" s="217"/>
      <c r="S78" s="218"/>
      <c r="T78" s="217"/>
      <c r="U78" s="217"/>
    </row>
    <row r="79" spans="1:21" s="7" customFormat="1" ht="15.75">
      <c r="A79" s="365">
        <v>280</v>
      </c>
      <c r="B79" s="248" t="s">
        <v>138</v>
      </c>
      <c r="C79" s="299">
        <v>0</v>
      </c>
      <c r="D79" s="299">
        <f t="shared" si="1"/>
        <v>0</v>
      </c>
      <c r="E79" s="300">
        <v>0</v>
      </c>
      <c r="F79" s="301">
        <v>0</v>
      </c>
      <c r="G79" s="301">
        <v>0</v>
      </c>
      <c r="H79" s="302">
        <v>0</v>
      </c>
      <c r="I79" s="196"/>
      <c r="J79" s="303" t="s">
        <v>139</v>
      </c>
      <c r="K79" s="373"/>
      <c r="L79" s="216"/>
      <c r="M79" s="217"/>
      <c r="N79" s="217"/>
      <c r="O79" s="217"/>
      <c r="P79" s="217"/>
      <c r="Q79" s="217"/>
      <c r="R79" s="217"/>
      <c r="S79" s="218"/>
      <c r="T79" s="217"/>
      <c r="U79" s="217"/>
    </row>
    <row r="80" spans="1:21" s="7" customFormat="1" ht="15.75">
      <c r="A80" s="365">
        <v>285</v>
      </c>
      <c r="B80" s="263" t="s">
        <v>140</v>
      </c>
      <c r="C80" s="304">
        <v>0</v>
      </c>
      <c r="D80" s="304">
        <f t="shared" si="1"/>
        <v>0</v>
      </c>
      <c r="E80" s="305">
        <v>0</v>
      </c>
      <c r="F80" s="306">
        <v>0</v>
      </c>
      <c r="G80" s="306">
        <v>0</v>
      </c>
      <c r="H80" s="307">
        <v>0</v>
      </c>
      <c r="I80" s="196"/>
      <c r="J80" s="308" t="s">
        <v>141</v>
      </c>
      <c r="K80" s="373"/>
      <c r="L80" s="216"/>
      <c r="M80" s="217"/>
      <c r="N80" s="217"/>
      <c r="O80" s="217"/>
      <c r="P80" s="217"/>
      <c r="Q80" s="217"/>
      <c r="R80" s="217"/>
      <c r="S80" s="218"/>
      <c r="T80" s="217"/>
      <c r="U80" s="217"/>
    </row>
    <row r="81" spans="1:21" s="7" customFormat="1" ht="15.75">
      <c r="A81" s="365">
        <v>290</v>
      </c>
      <c r="B81" s="254" t="s">
        <v>142</v>
      </c>
      <c r="C81" s="309">
        <f aca="true" t="shared" si="11" ref="C81:H81">+C82+C83</f>
        <v>0</v>
      </c>
      <c r="D81" s="309">
        <f t="shared" si="11"/>
        <v>928</v>
      </c>
      <c r="E81" s="310">
        <f t="shared" si="11"/>
        <v>843</v>
      </c>
      <c r="F81" s="311">
        <f t="shared" si="11"/>
        <v>0</v>
      </c>
      <c r="G81" s="311">
        <f t="shared" si="11"/>
        <v>0</v>
      </c>
      <c r="H81" s="312">
        <f t="shared" si="11"/>
        <v>85</v>
      </c>
      <c r="I81" s="196"/>
      <c r="J81" s="313" t="s">
        <v>143</v>
      </c>
      <c r="K81" s="373"/>
      <c r="L81" s="216"/>
      <c r="M81" s="217"/>
      <c r="N81" s="217"/>
      <c r="O81" s="217"/>
      <c r="P81" s="217"/>
      <c r="Q81" s="217"/>
      <c r="R81" s="217"/>
      <c r="S81" s="218"/>
      <c r="T81" s="217"/>
      <c r="U81" s="217"/>
    </row>
    <row r="82" spans="1:21" s="7" customFormat="1" ht="15.75">
      <c r="A82" s="365">
        <v>295</v>
      </c>
      <c r="B82" s="366" t="s">
        <v>144</v>
      </c>
      <c r="C82" s="367">
        <v>0</v>
      </c>
      <c r="D82" s="367">
        <f t="shared" si="1"/>
        <v>0</v>
      </c>
      <c r="E82" s="368">
        <v>0</v>
      </c>
      <c r="F82" s="369">
        <v>0</v>
      </c>
      <c r="G82" s="369">
        <v>0</v>
      </c>
      <c r="H82" s="370">
        <v>0</v>
      </c>
      <c r="I82" s="196"/>
      <c r="J82" s="372" t="s">
        <v>145</v>
      </c>
      <c r="K82" s="373"/>
      <c r="L82" s="216"/>
      <c r="M82" s="217"/>
      <c r="N82" s="217"/>
      <c r="O82" s="217"/>
      <c r="P82" s="217"/>
      <c r="Q82" s="217"/>
      <c r="R82" s="217"/>
      <c r="S82" s="218"/>
      <c r="T82" s="217"/>
      <c r="U82" s="217"/>
    </row>
    <row r="83" spans="1:21" s="7" customFormat="1" ht="15.75">
      <c r="A83" s="365">
        <v>300</v>
      </c>
      <c r="B83" s="388" t="s">
        <v>146</v>
      </c>
      <c r="C83" s="382">
        <v>0</v>
      </c>
      <c r="D83" s="382">
        <f t="shared" si="1"/>
        <v>928</v>
      </c>
      <c r="E83" s="383">
        <v>843</v>
      </c>
      <c r="F83" s="384">
        <v>0</v>
      </c>
      <c r="G83" s="384">
        <v>0</v>
      </c>
      <c r="H83" s="385">
        <v>85</v>
      </c>
      <c r="I83" s="196"/>
      <c r="J83" s="386" t="s">
        <v>147</v>
      </c>
      <c r="K83" s="373"/>
      <c r="L83" s="216"/>
      <c r="M83" s="217"/>
      <c r="N83" s="217"/>
      <c r="O83" s="217"/>
      <c r="P83" s="217"/>
      <c r="Q83" s="217"/>
      <c r="R83" s="217"/>
      <c r="S83" s="218"/>
      <c r="T83" s="217"/>
      <c r="U83" s="217"/>
    </row>
    <row r="84" spans="1:21" s="7" customFormat="1" ht="15.75">
      <c r="A84" s="365">
        <v>310</v>
      </c>
      <c r="B84" s="248" t="s">
        <v>148</v>
      </c>
      <c r="C84" s="299">
        <v>0</v>
      </c>
      <c r="D84" s="299">
        <f aca="true" t="shared" si="12" ref="D84:D91">+E84+F84+G84+H84</f>
        <v>0</v>
      </c>
      <c r="E84" s="300">
        <v>0</v>
      </c>
      <c r="F84" s="301">
        <v>0</v>
      </c>
      <c r="G84" s="301">
        <v>0</v>
      </c>
      <c r="H84" s="302">
        <v>0</v>
      </c>
      <c r="I84" s="196"/>
      <c r="J84" s="303" t="s">
        <v>149</v>
      </c>
      <c r="K84" s="373"/>
      <c r="L84" s="216"/>
      <c r="M84" s="217"/>
      <c r="N84" s="217"/>
      <c r="O84" s="217"/>
      <c r="P84" s="217"/>
      <c r="Q84" s="217"/>
      <c r="R84" s="217"/>
      <c r="S84" s="218"/>
      <c r="T84" s="217"/>
      <c r="U84" s="217"/>
    </row>
    <row r="85" spans="1:21" s="7" customFormat="1" ht="15.75">
      <c r="A85" s="365">
        <v>320</v>
      </c>
      <c r="B85" s="263" t="s">
        <v>150</v>
      </c>
      <c r="C85" s="304">
        <v>0</v>
      </c>
      <c r="D85" s="304">
        <f t="shared" si="12"/>
        <v>0</v>
      </c>
      <c r="E85" s="305">
        <v>0</v>
      </c>
      <c r="F85" s="306">
        <v>0</v>
      </c>
      <c r="G85" s="306">
        <v>0</v>
      </c>
      <c r="H85" s="307">
        <v>0</v>
      </c>
      <c r="I85" s="196"/>
      <c r="J85" s="308" t="s">
        <v>151</v>
      </c>
      <c r="K85" s="373"/>
      <c r="L85" s="216"/>
      <c r="M85" s="217"/>
      <c r="N85" s="217"/>
      <c r="O85" s="217"/>
      <c r="P85" s="217"/>
      <c r="Q85" s="217"/>
      <c r="R85" s="217"/>
      <c r="S85" s="218"/>
      <c r="T85" s="217"/>
      <c r="U85" s="217"/>
    </row>
    <row r="86" spans="1:21" s="7" customFormat="1" ht="15.75">
      <c r="A86" s="365">
        <v>330</v>
      </c>
      <c r="B86" s="392" t="s">
        <v>152</v>
      </c>
      <c r="C86" s="168">
        <v>0</v>
      </c>
      <c r="D86" s="168">
        <f t="shared" si="12"/>
        <v>0</v>
      </c>
      <c r="E86" s="169">
        <v>0</v>
      </c>
      <c r="F86" s="170">
        <v>0</v>
      </c>
      <c r="G86" s="170">
        <v>0</v>
      </c>
      <c r="H86" s="171">
        <v>0</v>
      </c>
      <c r="I86" s="196"/>
      <c r="J86" s="172" t="s">
        <v>153</v>
      </c>
      <c r="K86" s="373"/>
      <c r="L86" s="216"/>
      <c r="M86" s="217"/>
      <c r="N86" s="217"/>
      <c r="O86" s="217"/>
      <c r="P86" s="217"/>
      <c r="Q86" s="217"/>
      <c r="R86" s="217"/>
      <c r="S86" s="218"/>
      <c r="T86" s="217"/>
      <c r="U86" s="217"/>
    </row>
    <row r="87" spans="1:21" s="7" customFormat="1" ht="15.75">
      <c r="A87" s="365">
        <v>335</v>
      </c>
      <c r="B87" s="262" t="s">
        <v>154</v>
      </c>
      <c r="C87" s="168">
        <v>0</v>
      </c>
      <c r="D87" s="168">
        <f t="shared" si="12"/>
        <v>0</v>
      </c>
      <c r="E87" s="169">
        <v>0</v>
      </c>
      <c r="F87" s="170">
        <v>0</v>
      </c>
      <c r="G87" s="170">
        <v>0</v>
      </c>
      <c r="H87" s="171">
        <v>0</v>
      </c>
      <c r="I87" s="196"/>
      <c r="J87" s="172" t="s">
        <v>155</v>
      </c>
      <c r="K87" s="373"/>
      <c r="L87" s="216"/>
      <c r="M87" s="217"/>
      <c r="N87" s="217"/>
      <c r="O87" s="217"/>
      <c r="P87" s="217"/>
      <c r="Q87" s="217"/>
      <c r="R87" s="217"/>
      <c r="S87" s="218"/>
      <c r="T87" s="217"/>
      <c r="U87" s="217"/>
    </row>
    <row r="88" spans="1:21" s="7" customFormat="1" ht="15.75">
      <c r="A88" s="365">
        <v>340</v>
      </c>
      <c r="B88" s="262" t="s">
        <v>156</v>
      </c>
      <c r="C88" s="168">
        <v>0</v>
      </c>
      <c r="D88" s="168">
        <f t="shared" si="12"/>
        <v>0</v>
      </c>
      <c r="E88" s="169">
        <v>0</v>
      </c>
      <c r="F88" s="170">
        <v>0</v>
      </c>
      <c r="G88" s="170">
        <v>0</v>
      </c>
      <c r="H88" s="171">
        <v>0</v>
      </c>
      <c r="I88" s="196"/>
      <c r="J88" s="172" t="s">
        <v>157</v>
      </c>
      <c r="K88" s="373"/>
      <c r="L88" s="216"/>
      <c r="M88" s="217"/>
      <c r="N88" s="217"/>
      <c r="O88" s="217"/>
      <c r="P88" s="217"/>
      <c r="Q88" s="217"/>
      <c r="R88" s="217"/>
      <c r="S88" s="218"/>
      <c r="T88" s="217"/>
      <c r="U88" s="217"/>
    </row>
    <row r="89" spans="1:21" s="7" customFormat="1" ht="15.75">
      <c r="A89" s="365">
        <v>345</v>
      </c>
      <c r="B89" s="262" t="s">
        <v>158</v>
      </c>
      <c r="C89" s="168">
        <v>0</v>
      </c>
      <c r="D89" s="168">
        <f t="shared" si="12"/>
        <v>0</v>
      </c>
      <c r="E89" s="169">
        <v>0</v>
      </c>
      <c r="F89" s="170">
        <v>0</v>
      </c>
      <c r="G89" s="170">
        <v>0</v>
      </c>
      <c r="H89" s="171">
        <v>0</v>
      </c>
      <c r="I89" s="196"/>
      <c r="J89" s="172" t="s">
        <v>159</v>
      </c>
      <c r="K89" s="373"/>
      <c r="L89" s="216"/>
      <c r="M89" s="217"/>
      <c r="N89" s="217"/>
      <c r="O89" s="217"/>
      <c r="P89" s="217"/>
      <c r="Q89" s="217"/>
      <c r="R89" s="217"/>
      <c r="S89" s="218"/>
      <c r="T89" s="217"/>
      <c r="U89" s="217"/>
    </row>
    <row r="90" spans="1:21" s="7" customFormat="1" ht="15.75">
      <c r="A90" s="365">
        <v>350</v>
      </c>
      <c r="B90" s="119" t="s">
        <v>160</v>
      </c>
      <c r="C90" s="120">
        <v>0</v>
      </c>
      <c r="D90" s="120">
        <f t="shared" si="12"/>
        <v>0</v>
      </c>
      <c r="E90" s="121">
        <v>-605</v>
      </c>
      <c r="F90" s="122">
        <v>0</v>
      </c>
      <c r="G90" s="122">
        <v>605</v>
      </c>
      <c r="H90" s="123">
        <v>0</v>
      </c>
      <c r="I90" s="196"/>
      <c r="J90" s="125" t="s">
        <v>161</v>
      </c>
      <c r="K90" s="373"/>
      <c r="L90" s="216"/>
      <c r="M90" s="217"/>
      <c r="N90" s="217"/>
      <c r="O90" s="217"/>
      <c r="P90" s="217"/>
      <c r="Q90" s="217"/>
      <c r="R90" s="217"/>
      <c r="S90" s="218"/>
      <c r="T90" s="217"/>
      <c r="U90" s="217"/>
    </row>
    <row r="91" spans="1:21" s="7" customFormat="1" ht="16.5" thickBot="1">
      <c r="A91" s="394">
        <v>355</v>
      </c>
      <c r="B91" s="395" t="s">
        <v>162</v>
      </c>
      <c r="C91" s="396">
        <v>0</v>
      </c>
      <c r="D91" s="396">
        <f t="shared" si="12"/>
        <v>0</v>
      </c>
      <c r="E91" s="397">
        <v>0</v>
      </c>
      <c r="F91" s="398">
        <v>0</v>
      </c>
      <c r="G91" s="398">
        <v>0</v>
      </c>
      <c r="H91" s="399">
        <v>0</v>
      </c>
      <c r="I91" s="196"/>
      <c r="J91" s="401" t="s">
        <v>163</v>
      </c>
      <c r="K91" s="402"/>
      <c r="L91" s="216"/>
      <c r="M91" s="217"/>
      <c r="N91" s="217"/>
      <c r="O91" s="217"/>
      <c r="P91" s="217"/>
      <c r="Q91" s="217"/>
      <c r="R91" s="217"/>
      <c r="S91" s="218"/>
      <c r="T91" s="217"/>
      <c r="U91" s="217"/>
    </row>
    <row r="92" spans="1:21" s="7" customFormat="1" ht="16.5" hidden="1" thickBot="1">
      <c r="A92" s="1"/>
      <c r="B92" s="403" t="s">
        <v>164</v>
      </c>
      <c r="C92" s="404"/>
      <c r="D92" s="404"/>
      <c r="E92" s="404"/>
      <c r="F92" s="404"/>
      <c r="G92" s="404"/>
      <c r="H92" s="404"/>
      <c r="I92" s="405"/>
      <c r="J92" s="403"/>
      <c r="K92" s="215"/>
      <c r="L92" s="216"/>
      <c r="M92" s="217"/>
      <c r="N92" s="217"/>
      <c r="O92" s="217"/>
      <c r="P92" s="217"/>
      <c r="Q92" s="217"/>
      <c r="R92" s="217"/>
      <c r="S92" s="218"/>
      <c r="T92" s="217"/>
      <c r="U92" s="217"/>
    </row>
    <row r="93" spans="1:21" s="7" customFormat="1" ht="16.5" hidden="1" thickBot="1">
      <c r="A93" s="1"/>
      <c r="B93" s="403" t="s">
        <v>165</v>
      </c>
      <c r="C93" s="404"/>
      <c r="D93" s="404"/>
      <c r="E93" s="404"/>
      <c r="F93" s="404"/>
      <c r="G93" s="404"/>
      <c r="H93" s="404"/>
      <c r="I93" s="405"/>
      <c r="J93" s="403"/>
      <c r="K93" s="215"/>
      <c r="L93" s="216"/>
      <c r="M93" s="217"/>
      <c r="N93" s="217"/>
      <c r="O93" s="217"/>
      <c r="P93" s="217"/>
      <c r="Q93" s="217"/>
      <c r="R93" s="217"/>
      <c r="S93" s="218"/>
      <c r="T93" s="217"/>
      <c r="U93" s="217"/>
    </row>
    <row r="94" spans="1:21" s="7" customFormat="1" ht="16.5" hidden="1" thickBot="1">
      <c r="A94" s="1"/>
      <c r="B94" s="403" t="s">
        <v>166</v>
      </c>
      <c r="C94" s="404"/>
      <c r="D94" s="404"/>
      <c r="E94" s="404"/>
      <c r="F94" s="404"/>
      <c r="G94" s="404"/>
      <c r="H94" s="406"/>
      <c r="I94" s="405"/>
      <c r="J94" s="403"/>
      <c r="K94" s="215"/>
      <c r="L94" s="216"/>
      <c r="M94" s="217"/>
      <c r="N94" s="217"/>
      <c r="O94" s="217"/>
      <c r="P94" s="217"/>
      <c r="Q94" s="217"/>
      <c r="R94" s="217"/>
      <c r="S94" s="218"/>
      <c r="T94" s="217"/>
      <c r="U94" s="217"/>
    </row>
    <row r="95" spans="1:21" s="7" customFormat="1" ht="16.5" hidden="1" thickBot="1">
      <c r="A95" s="1"/>
      <c r="B95" s="408" t="s">
        <v>167</v>
      </c>
      <c r="C95" s="404"/>
      <c r="D95" s="404"/>
      <c r="E95" s="404"/>
      <c r="F95" s="404"/>
      <c r="G95" s="404"/>
      <c r="H95" s="406"/>
      <c r="I95" s="405"/>
      <c r="J95" s="409"/>
      <c r="K95" s="215"/>
      <c r="L95" s="216"/>
      <c r="M95" s="217"/>
      <c r="N95" s="217"/>
      <c r="O95" s="217"/>
      <c r="P95" s="217"/>
      <c r="Q95" s="217"/>
      <c r="R95" s="217"/>
      <c r="S95" s="218"/>
      <c r="T95" s="217"/>
      <c r="U95" s="217"/>
    </row>
    <row r="96" spans="1:21" s="7" customFormat="1" ht="16.5" hidden="1" thickBot="1">
      <c r="A96" s="1"/>
      <c r="B96" s="408"/>
      <c r="C96" s="410"/>
      <c r="D96" s="410"/>
      <c r="E96" s="410"/>
      <c r="F96" s="410"/>
      <c r="G96" s="410"/>
      <c r="H96" s="410"/>
      <c r="I96" s="225"/>
      <c r="J96" s="408"/>
      <c r="K96" s="118"/>
      <c r="L96" s="216"/>
      <c r="M96" s="217"/>
      <c r="N96" s="217"/>
      <c r="O96" s="217"/>
      <c r="P96" s="217"/>
      <c r="Q96" s="217"/>
      <c r="R96" s="217"/>
      <c r="S96" s="218"/>
      <c r="T96" s="217"/>
      <c r="U96" s="217"/>
    </row>
    <row r="97" spans="1:21" s="7" customFormat="1" ht="16.5" hidden="1" thickBot="1">
      <c r="A97" s="1"/>
      <c r="B97" s="409" t="s">
        <v>168</v>
      </c>
      <c r="C97" s="410"/>
      <c r="D97" s="410"/>
      <c r="E97" s="410"/>
      <c r="F97" s="410"/>
      <c r="G97" s="410"/>
      <c r="H97" s="410"/>
      <c r="I97" s="225"/>
      <c r="J97" s="409"/>
      <c r="K97" s="118"/>
      <c r="L97" s="216"/>
      <c r="M97" s="217"/>
      <c r="N97" s="217"/>
      <c r="O97" s="217"/>
      <c r="P97" s="217"/>
      <c r="Q97" s="217"/>
      <c r="R97" s="217"/>
      <c r="S97" s="218"/>
      <c r="T97" s="217"/>
      <c r="U97" s="217"/>
    </row>
    <row r="98" spans="1:21" s="7" customFormat="1" ht="16.5" hidden="1" thickBot="1">
      <c r="A98" s="1"/>
      <c r="B98" s="403" t="s">
        <v>166</v>
      </c>
      <c r="C98" s="410"/>
      <c r="D98" s="413"/>
      <c r="E98" s="413"/>
      <c r="F98" s="413"/>
      <c r="G98" s="410"/>
      <c r="H98" s="410"/>
      <c r="I98" s="225"/>
      <c r="J98" s="403"/>
      <c r="K98" s="118"/>
      <c r="L98" s="216"/>
      <c r="M98" s="217"/>
      <c r="N98" s="217"/>
      <c r="O98" s="217"/>
      <c r="P98" s="217"/>
      <c r="Q98" s="217"/>
      <c r="R98" s="217"/>
      <c r="S98" s="218"/>
      <c r="T98" s="217"/>
      <c r="U98" s="217"/>
    </row>
    <row r="99" spans="1:21" s="7" customFormat="1" ht="16.5" hidden="1" thickBot="1">
      <c r="A99" s="1"/>
      <c r="B99" s="414" t="s">
        <v>167</v>
      </c>
      <c r="C99" s="410"/>
      <c r="D99" s="413"/>
      <c r="E99" s="413"/>
      <c r="F99" s="413"/>
      <c r="G99" s="410"/>
      <c r="H99" s="410"/>
      <c r="I99" s="415"/>
      <c r="J99" s="408"/>
      <c r="K99" s="118"/>
      <c r="L99" s="216"/>
      <c r="M99" s="217"/>
      <c r="N99" s="217"/>
      <c r="O99" s="217"/>
      <c r="P99" s="217"/>
      <c r="Q99" s="217"/>
      <c r="R99" s="217"/>
      <c r="S99" s="218"/>
      <c r="T99" s="217"/>
      <c r="U99" s="217"/>
    </row>
    <row r="100" spans="1:21" s="7" customFormat="1" ht="15.75">
      <c r="A100" s="1"/>
      <c r="B100" s="416">
        <f>+IF(+SUM(C$65:H$65)=0,0,"Контрола: дефицит/излишък = финансиране с обратен знак (V. + VІ. = 0)")</f>
        <v>0</v>
      </c>
      <c r="C100" s="418">
        <f aca="true" t="shared" si="13" ref="C100:H100">+C$64+C$66</f>
        <v>0</v>
      </c>
      <c r="D100" s="418">
        <f t="shared" si="13"/>
        <v>0</v>
      </c>
      <c r="E100" s="419">
        <f t="shared" si="13"/>
        <v>0</v>
      </c>
      <c r="F100" s="419">
        <f t="shared" si="13"/>
        <v>0</v>
      </c>
      <c r="G100" s="419">
        <f t="shared" si="13"/>
        <v>0</v>
      </c>
      <c r="H100" s="419">
        <f t="shared" si="13"/>
        <v>0</v>
      </c>
      <c r="I100" s="415"/>
      <c r="J100" s="421"/>
      <c r="K100" s="118"/>
      <c r="L100" s="216"/>
      <c r="M100" s="217"/>
      <c r="N100" s="217"/>
      <c r="O100" s="217"/>
      <c r="P100" s="217"/>
      <c r="Q100" s="217"/>
      <c r="R100" s="217"/>
      <c r="S100" s="218"/>
      <c r="T100" s="217"/>
      <c r="U100" s="217"/>
    </row>
    <row r="101" spans="1:21" s="7" customFormat="1" ht="15.75">
      <c r="A101" s="1"/>
      <c r="B101" s="421"/>
      <c r="C101" s="422"/>
      <c r="D101" s="423"/>
      <c r="E101" s="424"/>
      <c r="F101" s="3"/>
      <c r="G101" s="3"/>
      <c r="H101" s="5"/>
      <c r="I101" s="415"/>
      <c r="J101" s="421"/>
      <c r="K101" s="118"/>
      <c r="L101" s="205"/>
      <c r="M101" s="217"/>
      <c r="N101" s="217"/>
      <c r="O101" s="217"/>
      <c r="P101" s="217"/>
      <c r="Q101" s="217"/>
      <c r="R101" s="217"/>
      <c r="S101" s="218"/>
      <c r="T101" s="217"/>
      <c r="U101" s="217"/>
    </row>
    <row r="102" spans="1:21" s="7" customFormat="1" ht="19.5" customHeight="1">
      <c r="A102" s="1"/>
      <c r="B102" s="447" t="s">
        <v>183</v>
      </c>
      <c r="C102" s="425"/>
      <c r="D102" s="19"/>
      <c r="E102" s="426" t="s">
        <v>184</v>
      </c>
      <c r="F102" s="426">
        <v>0</v>
      </c>
      <c r="G102" s="427"/>
      <c r="H102" s="428">
        <v>44963</v>
      </c>
      <c r="I102" s="415"/>
      <c r="J102" s="421"/>
      <c r="K102" s="118"/>
      <c r="L102" s="205"/>
      <c r="M102" s="217"/>
      <c r="N102" s="217"/>
      <c r="O102" s="217"/>
      <c r="P102" s="217"/>
      <c r="Q102" s="217"/>
      <c r="R102" s="217"/>
      <c r="S102" s="218"/>
      <c r="T102" s="217"/>
      <c r="U102" s="217"/>
    </row>
    <row r="103" spans="1:21" s="7" customFormat="1" ht="15.75">
      <c r="A103" s="1"/>
      <c r="B103" s="429" t="s">
        <v>169</v>
      </c>
      <c r="C103" s="431"/>
      <c r="D103" s="431"/>
      <c r="E103" s="458" t="s">
        <v>170</v>
      </c>
      <c r="F103" s="458"/>
      <c r="G103" s="432"/>
      <c r="H103" s="433" t="s">
        <v>171</v>
      </c>
      <c r="I103" s="415"/>
      <c r="J103" s="421"/>
      <c r="K103" s="118"/>
      <c r="L103" s="205"/>
      <c r="M103" s="217"/>
      <c r="N103" s="217"/>
      <c r="O103" s="217"/>
      <c r="P103" s="217"/>
      <c r="Q103" s="217"/>
      <c r="R103" s="217"/>
      <c r="S103" s="218"/>
      <c r="T103" s="217"/>
      <c r="U103" s="217"/>
    </row>
    <row r="104" spans="1:21" s="7" customFormat="1" ht="17.25" customHeight="1">
      <c r="A104" s="1"/>
      <c r="B104" s="434" t="s">
        <v>172</v>
      </c>
      <c r="C104" s="444"/>
      <c r="D104" s="445"/>
      <c r="E104" s="3"/>
      <c r="F104" s="3"/>
      <c r="G104" s="3"/>
      <c r="H104" s="3"/>
      <c r="I104" s="415"/>
      <c r="J104" s="421"/>
      <c r="K104" s="118"/>
      <c r="L104" s="205"/>
      <c r="M104" s="217"/>
      <c r="N104" s="217"/>
      <c r="O104" s="217"/>
      <c r="P104" s="217"/>
      <c r="Q104" s="217"/>
      <c r="R104" s="217"/>
      <c r="S104" s="218"/>
      <c r="T104" s="217"/>
      <c r="U104" s="217"/>
    </row>
    <row r="105" spans="1:21" s="7" customFormat="1" ht="17.25" customHeight="1">
      <c r="A105" s="1"/>
      <c r="B105" s="427"/>
      <c r="C105" s="449" t="s">
        <v>181</v>
      </c>
      <c r="D105" s="449"/>
      <c r="E105" s="3"/>
      <c r="F105" s="3"/>
      <c r="G105" s="3"/>
      <c r="H105" s="3"/>
      <c r="I105" s="415"/>
      <c r="J105" s="421"/>
      <c r="K105" s="118"/>
      <c r="L105" s="205"/>
      <c r="M105" s="217"/>
      <c r="N105" s="217"/>
      <c r="O105" s="217"/>
      <c r="P105" s="217"/>
      <c r="Q105" s="217"/>
      <c r="R105" s="217"/>
      <c r="S105" s="218"/>
      <c r="T105" s="217"/>
      <c r="U105" s="217"/>
    </row>
    <row r="106" spans="1:21" s="7" customFormat="1" ht="19.5" customHeight="1">
      <c r="A106" s="1"/>
      <c r="B106" s="1"/>
      <c r="C106" s="3"/>
      <c r="D106" s="3"/>
      <c r="E106" s="3"/>
      <c r="F106" s="3"/>
      <c r="G106" s="3"/>
      <c r="H106" s="3"/>
      <c r="I106" s="415"/>
      <c r="J106" s="436"/>
      <c r="K106" s="118"/>
      <c r="L106" s="205"/>
      <c r="M106" s="217"/>
      <c r="N106" s="217"/>
      <c r="O106" s="217"/>
      <c r="P106" s="217"/>
      <c r="Q106" s="217"/>
      <c r="R106" s="217"/>
      <c r="S106" s="218"/>
      <c r="T106" s="217"/>
      <c r="U106" s="217"/>
    </row>
    <row r="107" spans="1:21" s="7" customFormat="1" ht="15.75" customHeight="1">
      <c r="A107" s="1"/>
      <c r="B107" s="6"/>
      <c r="C107" s="3"/>
      <c r="D107" s="3"/>
      <c r="E107" s="3"/>
      <c r="F107" s="3"/>
      <c r="G107" s="3"/>
      <c r="H107" s="3"/>
      <c r="I107" s="415"/>
      <c r="J107" s="421"/>
      <c r="K107" s="118"/>
      <c r="L107" s="205"/>
      <c r="M107" s="217"/>
      <c r="N107" s="217"/>
      <c r="O107" s="217"/>
      <c r="P107" s="217"/>
      <c r="Q107" s="217"/>
      <c r="R107" s="217"/>
      <c r="S107" s="218"/>
      <c r="T107" s="217"/>
      <c r="U107" s="217"/>
    </row>
    <row r="108" spans="1:21" s="7" customFormat="1" ht="15.75">
      <c r="A108" s="1"/>
      <c r="B108" s="437" t="s">
        <v>173</v>
      </c>
      <c r="C108" s="444"/>
      <c r="D108" s="445"/>
      <c r="E108" s="3"/>
      <c r="F108" s="437" t="s">
        <v>174</v>
      </c>
      <c r="G108" s="446"/>
      <c r="H108" s="438"/>
      <c r="I108" s="415"/>
      <c r="J108" s="439"/>
      <c r="K108" s="118"/>
      <c r="L108" s="205"/>
      <c r="M108" s="217"/>
      <c r="N108" s="217"/>
      <c r="O108" s="217"/>
      <c r="P108" s="217"/>
      <c r="Q108" s="217"/>
      <c r="R108" s="217"/>
      <c r="S108" s="218"/>
      <c r="T108" s="217"/>
      <c r="U108" s="217"/>
    </row>
    <row r="109" spans="1:21" s="7" customFormat="1" ht="18" customHeight="1">
      <c r="A109" s="1"/>
      <c r="B109" s="6"/>
      <c r="C109" s="449" t="s">
        <v>181</v>
      </c>
      <c r="D109" s="449"/>
      <c r="E109" s="440"/>
      <c r="F109" s="3"/>
      <c r="G109" s="449" t="s">
        <v>182</v>
      </c>
      <c r="H109" s="449"/>
      <c r="I109" s="415"/>
      <c r="J109" s="441"/>
      <c r="K109" s="118"/>
      <c r="L109" s="205"/>
      <c r="M109" s="217"/>
      <c r="N109" s="217"/>
      <c r="O109" s="217"/>
      <c r="P109" s="217"/>
      <c r="Q109" s="217"/>
      <c r="R109" s="217"/>
      <c r="S109" s="218"/>
      <c r="T109" s="217"/>
      <c r="U109" s="217"/>
    </row>
  </sheetData>
  <sheetProtection/>
  <mergeCells count="8">
    <mergeCell ref="C109:D109"/>
    <mergeCell ref="G109:H109"/>
    <mergeCell ref="G6:H6"/>
    <mergeCell ref="G7:H9"/>
    <mergeCell ref="C12:C13"/>
    <mergeCell ref="D12:D13"/>
    <mergeCell ref="E103:F103"/>
    <mergeCell ref="C105:D105"/>
  </mergeCells>
  <conditionalFormatting sqref="C60:H60">
    <cfRule type="cellIs" priority="21" dxfId="207" operator="notEqual" stopIfTrue="1">
      <formula>0</formula>
    </cfRule>
  </conditionalFormatting>
  <conditionalFormatting sqref="C100:H100">
    <cfRule type="cellIs" priority="20" dxfId="207" operator="notEqual" stopIfTrue="1">
      <formula>0</formula>
    </cfRule>
  </conditionalFormatting>
  <conditionalFormatting sqref="E102:F102 B102">
    <cfRule type="cellIs" priority="19" dxfId="208" operator="equal" stopIfTrue="1">
      <formula>0</formula>
    </cfRule>
  </conditionalFormatting>
  <conditionalFormatting sqref="G109 C105">
    <cfRule type="cellIs" priority="18" dxfId="209" operator="equal" stopIfTrue="1">
      <formula>0</formula>
    </cfRule>
  </conditionalFormatting>
  <conditionalFormatting sqref="H102">
    <cfRule type="cellIs" priority="17" dxfId="210" operator="equal" stopIfTrue="1">
      <formula>0</formula>
    </cfRule>
  </conditionalFormatting>
  <conditionalFormatting sqref="C109:D109">
    <cfRule type="cellIs" priority="16" dxfId="209" operator="equal" stopIfTrue="1">
      <formula>0</formula>
    </cfRule>
  </conditionalFormatting>
  <conditionalFormatting sqref="D10">
    <cfRule type="cellIs" priority="11" dxfId="211" operator="equal" stopIfTrue="1">
      <formula>"Чужди средства"</formula>
    </cfRule>
    <cfRule type="cellIs" priority="12" dxfId="212" operator="equal" stopIfTrue="1">
      <formula>"СЕС - ДМП"</formula>
    </cfRule>
    <cfRule type="cellIs" priority="13" dxfId="213" operator="equal" stopIfTrue="1">
      <formula>"СЕС - РА"</formula>
    </cfRule>
    <cfRule type="cellIs" priority="14" dxfId="214" operator="equal" stopIfTrue="1">
      <formula>"СЕС - ДЕС"</formula>
    </cfRule>
    <cfRule type="cellIs" priority="15" dxfId="215" operator="equal" stopIfTrue="1">
      <formula>"СЕС - КСФ"</formula>
    </cfRule>
  </conditionalFormatting>
  <conditionalFormatting sqref="B100">
    <cfRule type="cellIs" priority="10" dxfId="216" operator="notEqual" stopIfTrue="1">
      <formula>0</formula>
    </cfRule>
  </conditionalFormatting>
  <conditionalFormatting sqref="G6:H6">
    <cfRule type="cellIs" priority="6" dxfId="217" operator="between" stopIfTrue="1">
      <formula>1000000000000</formula>
      <formula>9999999999999990</formula>
    </cfRule>
    <cfRule type="cellIs" priority="7" dxfId="218" operator="between" stopIfTrue="1">
      <formula>10000000000</formula>
      <formula>999999999999</formula>
    </cfRule>
    <cfRule type="cellIs" priority="8" dxfId="219" operator="between" stopIfTrue="1">
      <formula>1000000</formula>
      <formula>99999999</formula>
    </cfRule>
    <cfRule type="cellIs" priority="9" dxfId="220" operator="between" stopIfTrue="1">
      <formula>100</formula>
      <formula>9999</formula>
    </cfRule>
  </conditionalFormatting>
  <conditionalFormatting sqref="C10">
    <cfRule type="cellIs" priority="1" dxfId="211" operator="equal" stopIfTrue="1">
      <formula>"Чужди средства"</formula>
    </cfRule>
    <cfRule type="cellIs" priority="2" dxfId="212" operator="equal" stopIfTrue="1">
      <formula>"СЕС - ДМП"</formula>
    </cfRule>
    <cfRule type="cellIs" priority="3" dxfId="213" operator="equal" stopIfTrue="1">
      <formula>"СЕС - РА"</formula>
    </cfRule>
    <cfRule type="cellIs" priority="4" dxfId="214" operator="equal" stopIfTrue="1">
      <formula>"СЕС - ДЕС"</formula>
    </cfRule>
    <cfRule type="cellIs" priority="5" dxfId="215" operator="equal" stopIfTrue="1">
      <formula>"СЕС - КСФ"</formula>
    </cfRule>
  </conditionalFormatting>
  <dataValidations count="7">
    <dataValidation type="whole" allowBlank="1" showInputMessage="1" showErrorMessage="1" error="въведете цяло число" sqref="C87:C91 E87:H91 C50:C84 C17:C27 E50:H84 E17:H27 C100:H100 C29:C48 D17:D91 E29:H48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C85 E85:H85">
      <formula1>0</formula1>
    </dataValidation>
    <dataValidation type="whole" operator="lessThanOrEqual" allowBlank="1" showInputMessage="1" showErrorMessage="1" error="въведете цяло отрицателно число" sqref="C86 E86:H86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C49 E49:H49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C28 E28:H28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J6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D6"/>
  </dataValidations>
  <hyperlinks>
    <hyperlink ref="B102" r:id="rId1" display="account-vr@riosv-vr.com"/>
  </hyperlinks>
  <printOptions/>
  <pageMargins left="0.7" right="0.7" top="0.75" bottom="0.75" header="0.3" footer="0.3"/>
  <pageSetup orientation="portrait" paperSize="9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9"/>
  <sheetViews>
    <sheetView zoomScalePageLayoutView="0" workbookViewId="0" topLeftCell="A58">
      <selection activeCell="A81" sqref="A81:IV81"/>
    </sheetView>
  </sheetViews>
  <sheetFormatPr defaultColWidth="9.00390625" defaultRowHeight="15.75"/>
  <cols>
    <col min="1" max="1" width="72.375" style="0" customWidth="1"/>
    <col min="2" max="2" width="15.25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7.875" style="0" customWidth="1"/>
    <col min="7" max="7" width="14.125" style="0" customWidth="1"/>
    <col min="8" max="8" width="2.50390625" style="0" customWidth="1"/>
    <col min="9" max="9" width="49.375" style="0" customWidth="1"/>
  </cols>
  <sheetData>
    <row r="1" spans="1:16" s="7" customFormat="1" ht="20.25">
      <c r="A1" s="2"/>
      <c r="B1" s="3"/>
      <c r="C1" s="9"/>
      <c r="D1" s="9"/>
      <c r="E1" s="9"/>
      <c r="F1" s="3"/>
      <c r="G1" s="3"/>
      <c r="H1" s="1"/>
      <c r="I1" s="12"/>
      <c r="P1" s="8"/>
    </row>
    <row r="2" spans="1:16" s="7" customFormat="1" ht="9" customHeight="1" hidden="1">
      <c r="A2" s="12"/>
      <c r="B2" s="3"/>
      <c r="C2" s="3"/>
      <c r="D2" s="3"/>
      <c r="E2" s="3"/>
      <c r="F2" s="3"/>
      <c r="G2" s="3"/>
      <c r="H2" s="1"/>
      <c r="I2" s="1"/>
      <c r="P2" s="8"/>
    </row>
    <row r="3" spans="1:16" s="7" customFormat="1" ht="22.5" customHeight="1" thickBot="1">
      <c r="A3" s="13" t="s">
        <v>175</v>
      </c>
      <c r="B3" s="15"/>
      <c r="C3" s="15"/>
      <c r="D3" s="15"/>
      <c r="E3" s="15"/>
      <c r="F3" s="15"/>
      <c r="G3" s="16"/>
      <c r="H3" s="1"/>
      <c r="I3" s="1"/>
      <c r="P3" s="8"/>
    </row>
    <row r="4" spans="1:16" s="7" customFormat="1" ht="12" customHeight="1" thickTop="1">
      <c r="A4" s="12"/>
      <c r="B4" s="18"/>
      <c r="C4" s="18"/>
      <c r="D4" s="18"/>
      <c r="E4" s="18"/>
      <c r="F4" s="18"/>
      <c r="G4" s="18"/>
      <c r="H4" s="1"/>
      <c r="I4" s="1"/>
      <c r="P4" s="8"/>
    </row>
    <row r="5" spans="1:16" s="7" customFormat="1" ht="18.75">
      <c r="A5" s="20"/>
      <c r="B5" s="3"/>
      <c r="C5" s="21"/>
      <c r="D5" s="21"/>
      <c r="E5" s="21"/>
      <c r="F5" s="3"/>
      <c r="G5" s="3"/>
      <c r="H5" s="1"/>
      <c r="I5" s="20"/>
      <c r="P5" s="8"/>
    </row>
    <row r="6" spans="1:16" s="7" customFormat="1" ht="23.25" customHeight="1">
      <c r="A6" s="22" t="s">
        <v>178</v>
      </c>
      <c r="B6" s="23" t="s">
        <v>0</v>
      </c>
      <c r="C6" s="24">
        <v>45230</v>
      </c>
      <c r="D6" s="25" t="s">
        <v>1</v>
      </c>
      <c r="E6" s="26">
        <v>193955</v>
      </c>
      <c r="F6" s="450">
        <v>191060003</v>
      </c>
      <c r="G6" s="451"/>
      <c r="H6" s="1"/>
      <c r="I6" s="28"/>
      <c r="J6" s="29"/>
      <c r="K6" s="29"/>
      <c r="L6" s="29"/>
      <c r="M6" s="29"/>
      <c r="P6" s="8"/>
    </row>
    <row r="7" spans="1:16" s="7" customFormat="1" ht="23.25" customHeight="1">
      <c r="A7" s="30" t="s">
        <v>2</v>
      </c>
      <c r="B7" s="3"/>
      <c r="C7" s="32"/>
      <c r="D7" s="3"/>
      <c r="E7" s="33"/>
      <c r="F7" s="452" t="s">
        <v>3</v>
      </c>
      <c r="G7" s="452"/>
      <c r="H7" s="1"/>
      <c r="I7" s="31"/>
      <c r="J7" s="29"/>
      <c r="K7" s="29"/>
      <c r="L7" s="29"/>
      <c r="M7" s="29"/>
      <c r="P7" s="8"/>
    </row>
    <row r="8" spans="1:16" s="7" customFormat="1" ht="23.25" customHeight="1">
      <c r="A8" s="34" t="s">
        <v>179</v>
      </c>
      <c r="B8" s="35" t="s">
        <v>176</v>
      </c>
      <c r="C8" s="36" t="s">
        <v>180</v>
      </c>
      <c r="D8" s="3"/>
      <c r="E8" s="33"/>
      <c r="F8" s="453"/>
      <c r="G8" s="453"/>
      <c r="H8" s="1"/>
      <c r="I8" s="31"/>
      <c r="J8" s="29"/>
      <c r="K8" s="29"/>
      <c r="L8" s="29"/>
      <c r="M8" s="29"/>
      <c r="P8" s="8"/>
    </row>
    <row r="9" spans="1:16" s="7" customFormat="1" ht="23.25" customHeight="1">
      <c r="A9" s="37" t="s">
        <v>4</v>
      </c>
      <c r="B9" s="11"/>
      <c r="C9" s="11"/>
      <c r="D9" s="11"/>
      <c r="E9" s="33"/>
      <c r="F9" s="453"/>
      <c r="G9" s="453"/>
      <c r="H9" s="1"/>
      <c r="I9" s="11"/>
      <c r="J9" s="29"/>
      <c r="K9" s="29"/>
      <c r="L9" s="29"/>
      <c r="M9" s="29"/>
      <c r="P9" s="8"/>
    </row>
    <row r="10" spans="1:18" s="7" customFormat="1" ht="21.75" customHeight="1">
      <c r="A10" s="38" t="s">
        <v>5</v>
      </c>
      <c r="B10" s="40">
        <v>0</v>
      </c>
      <c r="C10" s="41" t="s">
        <v>177</v>
      </c>
      <c r="D10" s="11"/>
      <c r="E10" s="42"/>
      <c r="F10" s="42"/>
      <c r="G10" s="43"/>
      <c r="H10" s="42"/>
      <c r="I10" s="39"/>
      <c r="J10" s="29"/>
      <c r="K10" s="29"/>
      <c r="L10" s="29"/>
      <c r="M10" s="29"/>
      <c r="N10" s="29"/>
      <c r="O10" s="29"/>
      <c r="P10" s="8"/>
      <c r="Q10" s="29"/>
      <c r="R10" s="29"/>
    </row>
    <row r="11" spans="1:18" s="7" customFormat="1" ht="16.5" thickBot="1">
      <c r="A11" s="48"/>
      <c r="B11" s="49"/>
      <c r="C11" s="49"/>
      <c r="D11" s="49"/>
      <c r="E11" s="49"/>
      <c r="F11" s="49"/>
      <c r="G11" s="50" t="s">
        <v>6</v>
      </c>
      <c r="H11" s="53"/>
      <c r="I11" s="54"/>
      <c r="J11" s="29"/>
      <c r="K11" s="29"/>
      <c r="L11" s="29"/>
      <c r="M11" s="29"/>
      <c r="N11" s="29"/>
      <c r="O11" s="29"/>
      <c r="P11" s="8"/>
      <c r="Q11" s="29"/>
      <c r="R11" s="29"/>
    </row>
    <row r="12" spans="1:18" s="7" customFormat="1" ht="22.5" customHeight="1">
      <c r="A12" s="56"/>
      <c r="B12" s="454" t="s">
        <v>8</v>
      </c>
      <c r="C12" s="456" t="s">
        <v>9</v>
      </c>
      <c r="D12" s="58" t="s">
        <v>10</v>
      </c>
      <c r="E12" s="59"/>
      <c r="F12" s="60"/>
      <c r="G12" s="61"/>
      <c r="H12" s="63"/>
      <c r="I12" s="64" t="s">
        <v>11</v>
      </c>
      <c r="J12" s="29"/>
      <c r="K12" s="29"/>
      <c r="L12" s="29"/>
      <c r="M12" s="29"/>
      <c r="N12" s="29"/>
      <c r="O12" s="29"/>
      <c r="P12" s="29"/>
      <c r="Q12" s="29"/>
      <c r="R12" s="29"/>
    </row>
    <row r="13" spans="1:18" s="7" customFormat="1" ht="47.25" customHeight="1">
      <c r="A13" s="66" t="s">
        <v>12</v>
      </c>
      <c r="B13" s="455"/>
      <c r="C13" s="457"/>
      <c r="D13" s="68" t="s">
        <v>13</v>
      </c>
      <c r="E13" s="69" t="s">
        <v>14</v>
      </c>
      <c r="F13" s="69" t="s">
        <v>15</v>
      </c>
      <c r="G13" s="70" t="s">
        <v>16</v>
      </c>
      <c r="H13" s="72"/>
      <c r="I13" s="73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7" customFormat="1" ht="15.75" hidden="1">
      <c r="A14" s="74"/>
      <c r="B14" s="75"/>
      <c r="C14" s="75"/>
      <c r="D14" s="76"/>
      <c r="E14" s="77"/>
      <c r="F14" s="77"/>
      <c r="G14" s="78"/>
      <c r="H14" s="72"/>
      <c r="I14" s="80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7" customFormat="1" ht="15.75">
      <c r="A15" s="81" t="s">
        <v>18</v>
      </c>
      <c r="B15" s="83" t="s">
        <v>19</v>
      </c>
      <c r="C15" s="83" t="s">
        <v>20</v>
      </c>
      <c r="D15" s="84" t="s">
        <v>21</v>
      </c>
      <c r="E15" s="85" t="s">
        <v>22</v>
      </c>
      <c r="F15" s="85" t="s">
        <v>23</v>
      </c>
      <c r="G15" s="86" t="s">
        <v>24</v>
      </c>
      <c r="H15" s="88"/>
      <c r="I15" s="89"/>
      <c r="J15" s="29"/>
      <c r="K15" s="29"/>
      <c r="L15" s="29"/>
      <c r="M15" s="29"/>
      <c r="N15" s="29"/>
      <c r="O15" s="29"/>
      <c r="P15" s="29"/>
      <c r="Q15" s="29"/>
      <c r="R15" s="29"/>
    </row>
    <row r="16" spans="1:18" s="7" customFormat="1" ht="15.75">
      <c r="A16" s="90"/>
      <c r="B16" s="91"/>
      <c r="C16" s="91"/>
      <c r="D16" s="92"/>
      <c r="E16" s="93"/>
      <c r="F16" s="93"/>
      <c r="G16" s="94"/>
      <c r="H16" s="96"/>
      <c r="I16" s="97"/>
      <c r="J16" s="29"/>
      <c r="K16" s="29"/>
      <c r="L16" s="29"/>
      <c r="M16" s="29"/>
      <c r="N16" s="29"/>
      <c r="O16" s="29"/>
      <c r="P16" s="29"/>
      <c r="Q16" s="29"/>
      <c r="R16" s="29"/>
    </row>
    <row r="17" spans="1:18" s="7" customFormat="1" ht="19.5" thickBot="1">
      <c r="A17" s="99" t="s">
        <v>27</v>
      </c>
      <c r="B17" s="102">
        <f aca="true" t="shared" si="0" ref="B17:G17">+B18+B20+B31+B32</f>
        <v>30000</v>
      </c>
      <c r="C17" s="102">
        <f t="shared" si="0"/>
        <v>36047</v>
      </c>
      <c r="D17" s="103">
        <f t="shared" si="0"/>
        <v>41630</v>
      </c>
      <c r="E17" s="104">
        <f t="shared" si="0"/>
        <v>0</v>
      </c>
      <c r="F17" s="104">
        <f t="shared" si="0"/>
        <v>14</v>
      </c>
      <c r="G17" s="105">
        <f t="shared" si="0"/>
        <v>-5597</v>
      </c>
      <c r="H17" s="107"/>
      <c r="I17" s="108" t="s">
        <v>28</v>
      </c>
      <c r="J17" s="29"/>
      <c r="K17" s="29"/>
      <c r="L17" s="29"/>
      <c r="M17" s="29"/>
      <c r="N17" s="29"/>
      <c r="O17" s="29"/>
      <c r="P17" s="29"/>
      <c r="Q17" s="29"/>
      <c r="R17" s="29"/>
    </row>
    <row r="18" spans="1:18" s="7" customFormat="1" ht="16.5" thickTop="1">
      <c r="A18" s="110" t="s">
        <v>29</v>
      </c>
      <c r="B18" s="111">
        <v>0</v>
      </c>
      <c r="C18" s="111">
        <f aca="true" t="shared" si="1" ref="C18:C83">+D18+E18+F18+G18</f>
        <v>0</v>
      </c>
      <c r="D18" s="112">
        <v>0</v>
      </c>
      <c r="E18" s="113">
        <v>0</v>
      </c>
      <c r="F18" s="113">
        <v>0</v>
      </c>
      <c r="G18" s="114">
        <v>0</v>
      </c>
      <c r="H18" s="116"/>
      <c r="I18" s="117" t="s">
        <v>30</v>
      </c>
      <c r="J18" s="29"/>
      <c r="K18" s="29"/>
      <c r="L18" s="29"/>
      <c r="M18" s="29"/>
      <c r="N18" s="29"/>
      <c r="O18" s="29"/>
      <c r="P18" s="29"/>
      <c r="Q18" s="29"/>
      <c r="R18" s="29"/>
    </row>
    <row r="19" spans="1:18" s="7" customFormat="1" ht="16.5" customHeight="1" hidden="1">
      <c r="A19" s="119" t="s">
        <v>31</v>
      </c>
      <c r="B19" s="120"/>
      <c r="C19" s="120">
        <f t="shared" si="1"/>
        <v>0</v>
      </c>
      <c r="D19" s="121"/>
      <c r="E19" s="122"/>
      <c r="F19" s="122"/>
      <c r="G19" s="123"/>
      <c r="H19" s="116"/>
      <c r="I19" s="125" t="s">
        <v>32</v>
      </c>
      <c r="J19" s="29"/>
      <c r="K19" s="29"/>
      <c r="L19" s="29"/>
      <c r="M19" s="29"/>
      <c r="N19" s="29"/>
      <c r="O19" s="29"/>
      <c r="P19" s="29"/>
      <c r="Q19" s="29"/>
      <c r="R19" s="29"/>
    </row>
    <row r="20" spans="1:18" s="7" customFormat="1" ht="15.75">
      <c r="A20" s="126" t="s">
        <v>33</v>
      </c>
      <c r="B20" s="127">
        <f aca="true" t="shared" si="2" ref="B20:G20">+B21+B25+B26+B27+B28</f>
        <v>30000</v>
      </c>
      <c r="C20" s="127">
        <f t="shared" si="2"/>
        <v>36047</v>
      </c>
      <c r="D20" s="128">
        <f t="shared" si="2"/>
        <v>41630</v>
      </c>
      <c r="E20" s="129">
        <f t="shared" si="2"/>
        <v>0</v>
      </c>
      <c r="F20" s="129">
        <f t="shared" si="2"/>
        <v>14</v>
      </c>
      <c r="G20" s="130">
        <f t="shared" si="2"/>
        <v>-5597</v>
      </c>
      <c r="H20" s="116"/>
      <c r="I20" s="131" t="s">
        <v>34</v>
      </c>
      <c r="J20" s="29"/>
      <c r="K20" s="29"/>
      <c r="L20" s="29"/>
      <c r="M20" s="29"/>
      <c r="N20" s="29"/>
      <c r="O20" s="29"/>
      <c r="P20" s="29"/>
      <c r="Q20" s="29"/>
      <c r="R20" s="29"/>
    </row>
    <row r="21" spans="1:18" s="7" customFormat="1" ht="15.75">
      <c r="A21" s="132" t="s">
        <v>35</v>
      </c>
      <c r="B21" s="133">
        <v>0</v>
      </c>
      <c r="C21" s="133">
        <f t="shared" si="1"/>
        <v>0</v>
      </c>
      <c r="D21" s="134">
        <v>0</v>
      </c>
      <c r="E21" s="135">
        <v>0</v>
      </c>
      <c r="F21" s="135">
        <v>0</v>
      </c>
      <c r="G21" s="136">
        <v>0</v>
      </c>
      <c r="H21" s="116"/>
      <c r="I21" s="137" t="s">
        <v>36</v>
      </c>
      <c r="J21" s="29"/>
      <c r="K21" s="29"/>
      <c r="L21" s="29"/>
      <c r="M21" s="29"/>
      <c r="N21" s="29"/>
      <c r="O21" s="29"/>
      <c r="P21" s="29"/>
      <c r="Q21" s="29"/>
      <c r="R21" s="29"/>
    </row>
    <row r="22" spans="1:18" s="7" customFormat="1" ht="15.75">
      <c r="A22" s="138" t="s">
        <v>37</v>
      </c>
      <c r="B22" s="140">
        <v>0</v>
      </c>
      <c r="C22" s="140">
        <f t="shared" si="1"/>
        <v>0</v>
      </c>
      <c r="D22" s="141">
        <v>0</v>
      </c>
      <c r="E22" s="142">
        <v>0</v>
      </c>
      <c r="F22" s="142">
        <v>0</v>
      </c>
      <c r="G22" s="143">
        <v>0</v>
      </c>
      <c r="H22" s="116"/>
      <c r="I22" s="145" t="s">
        <v>38</v>
      </c>
      <c r="J22" s="29"/>
      <c r="K22" s="29"/>
      <c r="L22" s="29"/>
      <c r="M22" s="29"/>
      <c r="N22" s="29"/>
      <c r="O22" s="29"/>
      <c r="P22" s="29"/>
      <c r="Q22" s="29"/>
      <c r="R22" s="29"/>
    </row>
    <row r="23" spans="1:18" s="7" customFormat="1" ht="15.75">
      <c r="A23" s="146" t="s">
        <v>39</v>
      </c>
      <c r="B23" s="148">
        <v>0</v>
      </c>
      <c r="C23" s="148">
        <f t="shared" si="1"/>
        <v>0</v>
      </c>
      <c r="D23" s="149">
        <v>0</v>
      </c>
      <c r="E23" s="150">
        <v>0</v>
      </c>
      <c r="F23" s="150">
        <v>0</v>
      </c>
      <c r="G23" s="151">
        <v>0</v>
      </c>
      <c r="H23" s="116"/>
      <c r="I23" s="153" t="s">
        <v>40</v>
      </c>
      <c r="J23" s="29"/>
      <c r="K23" s="29"/>
      <c r="L23" s="29"/>
      <c r="M23" s="29"/>
      <c r="N23" s="29"/>
      <c r="O23" s="29"/>
      <c r="P23" s="29"/>
      <c r="Q23" s="29"/>
      <c r="R23" s="29"/>
    </row>
    <row r="24" spans="1:18" s="7" customFormat="1" ht="15.75">
      <c r="A24" s="154" t="s">
        <v>41</v>
      </c>
      <c r="B24" s="156">
        <v>0</v>
      </c>
      <c r="C24" s="156">
        <f t="shared" si="1"/>
        <v>0</v>
      </c>
      <c r="D24" s="157">
        <v>0</v>
      </c>
      <c r="E24" s="158">
        <v>0</v>
      </c>
      <c r="F24" s="158">
        <v>0</v>
      </c>
      <c r="G24" s="159">
        <v>0</v>
      </c>
      <c r="H24" s="116"/>
      <c r="I24" s="160" t="s">
        <v>42</v>
      </c>
      <c r="J24" s="29"/>
      <c r="K24" s="29"/>
      <c r="L24" s="29"/>
      <c r="M24" s="29"/>
      <c r="N24" s="29"/>
      <c r="O24" s="29"/>
      <c r="P24" s="29"/>
      <c r="Q24" s="29"/>
      <c r="R24" s="29"/>
    </row>
    <row r="25" spans="1:18" s="7" customFormat="1" ht="15.75">
      <c r="A25" s="161" t="s">
        <v>43</v>
      </c>
      <c r="B25" s="162">
        <v>25000</v>
      </c>
      <c r="C25" s="162">
        <f t="shared" si="1"/>
        <v>39312</v>
      </c>
      <c r="D25" s="163">
        <v>39298</v>
      </c>
      <c r="E25" s="164">
        <v>0</v>
      </c>
      <c r="F25" s="164">
        <v>14</v>
      </c>
      <c r="G25" s="165">
        <v>0</v>
      </c>
      <c r="H25" s="116"/>
      <c r="I25" s="166" t="s">
        <v>44</v>
      </c>
      <c r="J25" s="29"/>
      <c r="K25" s="29"/>
      <c r="L25" s="29"/>
      <c r="M25" s="29"/>
      <c r="N25" s="29"/>
      <c r="O25" s="29"/>
      <c r="P25" s="29"/>
      <c r="Q25" s="29"/>
      <c r="R25" s="29"/>
    </row>
    <row r="26" spans="1:18" s="7" customFormat="1" ht="15.75">
      <c r="A26" s="167" t="s">
        <v>45</v>
      </c>
      <c r="B26" s="168">
        <v>5000</v>
      </c>
      <c r="C26" s="168">
        <f t="shared" si="1"/>
        <v>2332</v>
      </c>
      <c r="D26" s="169">
        <v>2332</v>
      </c>
      <c r="E26" s="170">
        <v>0</v>
      </c>
      <c r="F26" s="170">
        <v>0</v>
      </c>
      <c r="G26" s="171">
        <v>0</v>
      </c>
      <c r="H26" s="116"/>
      <c r="I26" s="172" t="s">
        <v>46</v>
      </c>
      <c r="J26" s="29"/>
      <c r="K26" s="29"/>
      <c r="L26" s="29"/>
      <c r="M26" s="29"/>
      <c r="N26" s="29"/>
      <c r="O26" s="29"/>
      <c r="P26" s="29"/>
      <c r="Q26" s="29"/>
      <c r="R26" s="29"/>
    </row>
    <row r="27" spans="1:18" s="7" customFormat="1" ht="15.75">
      <c r="A27" s="167" t="s">
        <v>47</v>
      </c>
      <c r="B27" s="168">
        <v>0</v>
      </c>
      <c r="C27" s="168">
        <f t="shared" si="1"/>
        <v>-5597</v>
      </c>
      <c r="D27" s="169">
        <v>0</v>
      </c>
      <c r="E27" s="170">
        <v>0</v>
      </c>
      <c r="F27" s="170">
        <v>0</v>
      </c>
      <c r="G27" s="171">
        <v>-5597</v>
      </c>
      <c r="H27" s="116"/>
      <c r="I27" s="172" t="s">
        <v>48</v>
      </c>
      <c r="J27" s="29"/>
      <c r="K27" s="29"/>
      <c r="L27" s="29"/>
      <c r="M27" s="29"/>
      <c r="N27" s="29"/>
      <c r="O27" s="29"/>
      <c r="P27" s="29"/>
      <c r="Q27" s="29"/>
      <c r="R27" s="29"/>
    </row>
    <row r="28" spans="1:18" s="7" customFormat="1" ht="15.75">
      <c r="A28" s="174" t="s">
        <v>49</v>
      </c>
      <c r="B28" s="120">
        <v>0</v>
      </c>
      <c r="C28" s="120">
        <f t="shared" si="1"/>
        <v>0</v>
      </c>
      <c r="D28" s="121">
        <v>0</v>
      </c>
      <c r="E28" s="122">
        <v>0</v>
      </c>
      <c r="F28" s="122">
        <v>0</v>
      </c>
      <c r="G28" s="123">
        <v>0</v>
      </c>
      <c r="H28" s="116"/>
      <c r="I28" s="125" t="s">
        <v>50</v>
      </c>
      <c r="J28" s="29"/>
      <c r="K28" s="29"/>
      <c r="L28" s="29"/>
      <c r="M28" s="29"/>
      <c r="N28" s="29"/>
      <c r="O28" s="29"/>
      <c r="P28" s="29"/>
      <c r="Q28" s="29"/>
      <c r="R28" s="29"/>
    </row>
    <row r="29" spans="1:18" s="7" customFormat="1" ht="16.5" customHeight="1" hidden="1">
      <c r="A29" s="176"/>
      <c r="B29" s="178"/>
      <c r="C29" s="178">
        <f t="shared" si="1"/>
        <v>0</v>
      </c>
      <c r="D29" s="179"/>
      <c r="E29" s="180"/>
      <c r="F29" s="180"/>
      <c r="G29" s="181"/>
      <c r="H29" s="116"/>
      <c r="I29" s="182"/>
      <c r="J29" s="29"/>
      <c r="K29" s="29"/>
      <c r="L29" s="29"/>
      <c r="M29" s="29"/>
      <c r="N29" s="29"/>
      <c r="O29" s="29"/>
      <c r="P29" s="29"/>
      <c r="Q29" s="29"/>
      <c r="R29" s="29"/>
    </row>
    <row r="30" spans="1:18" s="7" customFormat="1" ht="16.5" customHeight="1" hidden="1">
      <c r="A30" s="183"/>
      <c r="B30" s="184"/>
      <c r="C30" s="184">
        <f t="shared" si="1"/>
        <v>0</v>
      </c>
      <c r="D30" s="185"/>
      <c r="E30" s="186"/>
      <c r="F30" s="186"/>
      <c r="G30" s="187"/>
      <c r="H30" s="116"/>
      <c r="I30" s="189"/>
      <c r="J30" s="29"/>
      <c r="K30" s="29"/>
      <c r="L30" s="29"/>
      <c r="M30" s="29"/>
      <c r="N30" s="29"/>
      <c r="O30" s="29"/>
      <c r="P30" s="29"/>
      <c r="Q30" s="29"/>
      <c r="R30" s="29"/>
    </row>
    <row r="31" spans="1:18" s="7" customFormat="1" ht="15.75">
      <c r="A31" s="190" t="s">
        <v>51</v>
      </c>
      <c r="B31" s="191">
        <v>0</v>
      </c>
      <c r="C31" s="191">
        <f t="shared" si="1"/>
        <v>0</v>
      </c>
      <c r="D31" s="192">
        <v>0</v>
      </c>
      <c r="E31" s="193">
        <v>0</v>
      </c>
      <c r="F31" s="193">
        <v>0</v>
      </c>
      <c r="G31" s="194">
        <v>0</v>
      </c>
      <c r="H31" s="196"/>
      <c r="I31" s="197" t="s">
        <v>52</v>
      </c>
      <c r="J31" s="29"/>
      <c r="K31" s="29"/>
      <c r="L31" s="29"/>
      <c r="M31" s="29"/>
      <c r="N31" s="29"/>
      <c r="O31" s="29"/>
      <c r="P31" s="29"/>
      <c r="Q31" s="29"/>
      <c r="R31" s="29"/>
    </row>
    <row r="32" spans="1:18" s="7" customFormat="1" ht="15.75">
      <c r="A32" s="198" t="s">
        <v>53</v>
      </c>
      <c r="B32" s="199">
        <v>0</v>
      </c>
      <c r="C32" s="199">
        <f t="shared" si="1"/>
        <v>0</v>
      </c>
      <c r="D32" s="200">
        <v>0</v>
      </c>
      <c r="E32" s="201">
        <v>0</v>
      </c>
      <c r="F32" s="201">
        <v>0</v>
      </c>
      <c r="G32" s="202">
        <v>0</v>
      </c>
      <c r="H32" s="196"/>
      <c r="I32" s="204" t="s">
        <v>54</v>
      </c>
      <c r="J32" s="29"/>
      <c r="K32" s="29"/>
      <c r="L32" s="29"/>
      <c r="M32" s="29"/>
      <c r="N32" s="29"/>
      <c r="O32" s="29"/>
      <c r="P32" s="29"/>
      <c r="Q32" s="29"/>
      <c r="R32" s="29"/>
    </row>
    <row r="33" spans="1:18" s="7" customFormat="1" ht="19.5" thickBot="1">
      <c r="A33" s="206" t="s">
        <v>55</v>
      </c>
      <c r="B33" s="209">
        <f aca="true" t="shared" si="3" ref="B33:G33">B34+B38+B39+B41+SUM(B43:B47)+B50</f>
        <v>893981</v>
      </c>
      <c r="C33" s="209">
        <f t="shared" si="3"/>
        <v>732986</v>
      </c>
      <c r="D33" s="210">
        <f t="shared" si="3"/>
        <v>545882</v>
      </c>
      <c r="E33" s="211">
        <f t="shared" si="3"/>
        <v>0</v>
      </c>
      <c r="F33" s="211">
        <f t="shared" si="3"/>
        <v>6721</v>
      </c>
      <c r="G33" s="212">
        <f t="shared" si="3"/>
        <v>180383</v>
      </c>
      <c r="H33" s="116"/>
      <c r="I33" s="214" t="s">
        <v>56</v>
      </c>
      <c r="J33" s="217"/>
      <c r="K33" s="217"/>
      <c r="L33" s="217"/>
      <c r="M33" s="217"/>
      <c r="N33" s="217"/>
      <c r="O33" s="217"/>
      <c r="P33" s="218"/>
      <c r="Q33" s="217"/>
      <c r="R33" s="217"/>
    </row>
    <row r="34" spans="1:18" s="7" customFormat="1" ht="16.5" thickTop="1">
      <c r="A34" s="219" t="s">
        <v>57</v>
      </c>
      <c r="B34" s="221">
        <f aca="true" t="shared" si="4" ref="B34:G34">SUM(B35:B37)</f>
        <v>650133</v>
      </c>
      <c r="C34" s="221">
        <f t="shared" si="4"/>
        <v>585833</v>
      </c>
      <c r="D34" s="222">
        <f t="shared" si="4"/>
        <v>404950</v>
      </c>
      <c r="E34" s="223">
        <f t="shared" si="4"/>
        <v>0</v>
      </c>
      <c r="F34" s="223">
        <f t="shared" si="4"/>
        <v>500</v>
      </c>
      <c r="G34" s="224">
        <f t="shared" si="4"/>
        <v>180383</v>
      </c>
      <c r="H34" s="225"/>
      <c r="I34" s="117" t="s">
        <v>59</v>
      </c>
      <c r="J34" s="217"/>
      <c r="K34" s="217"/>
      <c r="L34" s="217"/>
      <c r="M34" s="217"/>
      <c r="N34" s="217"/>
      <c r="O34" s="217"/>
      <c r="P34" s="218"/>
      <c r="Q34" s="217"/>
      <c r="R34" s="217"/>
    </row>
    <row r="35" spans="1:18" s="7" customFormat="1" ht="15.75">
      <c r="A35" s="226" t="s">
        <v>60</v>
      </c>
      <c r="B35" s="229">
        <v>464809</v>
      </c>
      <c r="C35" s="229">
        <f t="shared" si="1"/>
        <v>417910</v>
      </c>
      <c r="D35" s="230">
        <v>369916</v>
      </c>
      <c r="E35" s="231">
        <v>0</v>
      </c>
      <c r="F35" s="231">
        <v>0</v>
      </c>
      <c r="G35" s="232">
        <v>47994</v>
      </c>
      <c r="H35" s="225"/>
      <c r="I35" s="233" t="s">
        <v>58</v>
      </c>
      <c r="J35" s="217"/>
      <c r="K35" s="217"/>
      <c r="L35" s="217"/>
      <c r="M35" s="217"/>
      <c r="N35" s="217"/>
      <c r="O35" s="217"/>
      <c r="P35" s="218"/>
      <c r="Q35" s="217"/>
      <c r="R35" s="217"/>
    </row>
    <row r="36" spans="1:18" s="7" customFormat="1" ht="15.75">
      <c r="A36" s="234" t="s">
        <v>61</v>
      </c>
      <c r="B36" s="237">
        <v>41035</v>
      </c>
      <c r="C36" s="237">
        <f t="shared" si="1"/>
        <v>38904</v>
      </c>
      <c r="D36" s="238">
        <v>35034</v>
      </c>
      <c r="E36" s="239">
        <v>0</v>
      </c>
      <c r="F36" s="239">
        <v>500</v>
      </c>
      <c r="G36" s="240">
        <v>3370</v>
      </c>
      <c r="H36" s="225"/>
      <c r="I36" s="172" t="s">
        <v>62</v>
      </c>
      <c r="J36" s="217"/>
      <c r="K36" s="217"/>
      <c r="L36" s="217"/>
      <c r="M36" s="217"/>
      <c r="N36" s="217"/>
      <c r="O36" s="217"/>
      <c r="P36" s="218"/>
      <c r="Q36" s="217"/>
      <c r="R36" s="217"/>
    </row>
    <row r="37" spans="1:18" s="7" customFormat="1" ht="15.75">
      <c r="A37" s="241" t="s">
        <v>63</v>
      </c>
      <c r="B37" s="244">
        <v>144289</v>
      </c>
      <c r="C37" s="244">
        <f t="shared" si="1"/>
        <v>129019</v>
      </c>
      <c r="D37" s="245">
        <v>0</v>
      </c>
      <c r="E37" s="246">
        <v>0</v>
      </c>
      <c r="F37" s="246">
        <v>0</v>
      </c>
      <c r="G37" s="247">
        <v>129019</v>
      </c>
      <c r="H37" s="225"/>
      <c r="I37" s="172" t="s">
        <v>64</v>
      </c>
      <c r="J37" s="217"/>
      <c r="K37" s="217"/>
      <c r="L37" s="217"/>
      <c r="M37" s="217"/>
      <c r="N37" s="217"/>
      <c r="O37" s="217"/>
      <c r="P37" s="218"/>
      <c r="Q37" s="217"/>
      <c r="R37" s="217"/>
    </row>
    <row r="38" spans="1:18" s="7" customFormat="1" ht="15.75">
      <c r="A38" s="248" t="s">
        <v>65</v>
      </c>
      <c r="B38" s="250">
        <v>240848</v>
      </c>
      <c r="C38" s="250">
        <f t="shared" si="1"/>
        <v>144204</v>
      </c>
      <c r="D38" s="251">
        <v>137983</v>
      </c>
      <c r="E38" s="252">
        <v>0</v>
      </c>
      <c r="F38" s="252">
        <v>6221</v>
      </c>
      <c r="G38" s="253">
        <v>0</v>
      </c>
      <c r="H38" s="225"/>
      <c r="I38" s="172" t="s">
        <v>66</v>
      </c>
      <c r="J38" s="217"/>
      <c r="K38" s="217"/>
      <c r="L38" s="217"/>
      <c r="M38" s="217"/>
      <c r="N38" s="217"/>
      <c r="O38" s="217"/>
      <c r="P38" s="218"/>
      <c r="Q38" s="217"/>
      <c r="R38" s="217"/>
    </row>
    <row r="39" spans="1:18" s="7" customFormat="1" ht="15.75">
      <c r="A39" s="254" t="s">
        <v>67</v>
      </c>
      <c r="B39" s="120">
        <v>0</v>
      </c>
      <c r="C39" s="120">
        <f t="shared" si="1"/>
        <v>0</v>
      </c>
      <c r="D39" s="121">
        <v>0</v>
      </c>
      <c r="E39" s="122">
        <v>0</v>
      </c>
      <c r="F39" s="122">
        <v>0</v>
      </c>
      <c r="G39" s="123">
        <v>0</v>
      </c>
      <c r="H39" s="225"/>
      <c r="I39" s="125" t="s">
        <v>68</v>
      </c>
      <c r="J39" s="217"/>
      <c r="K39" s="217"/>
      <c r="L39" s="217"/>
      <c r="M39" s="217"/>
      <c r="N39" s="217"/>
      <c r="O39" s="217"/>
      <c r="P39" s="218"/>
      <c r="Q39" s="217"/>
      <c r="R39" s="217"/>
    </row>
    <row r="40" spans="1:18" s="7" customFormat="1" ht="15.75">
      <c r="A40" s="255" t="s">
        <v>69</v>
      </c>
      <c r="B40" s="256">
        <v>0</v>
      </c>
      <c r="C40" s="256">
        <f t="shared" si="1"/>
        <v>0</v>
      </c>
      <c r="D40" s="257">
        <v>0</v>
      </c>
      <c r="E40" s="258">
        <v>0</v>
      </c>
      <c r="F40" s="259">
        <v>0</v>
      </c>
      <c r="G40" s="260">
        <v>0</v>
      </c>
      <c r="H40" s="225"/>
      <c r="I40" s="261" t="s">
        <v>70</v>
      </c>
      <c r="J40" s="217"/>
      <c r="K40" s="217"/>
      <c r="L40" s="217"/>
      <c r="M40" s="217"/>
      <c r="N40" s="217"/>
      <c r="O40" s="217"/>
      <c r="P40" s="218"/>
      <c r="Q40" s="217"/>
      <c r="R40" s="217"/>
    </row>
    <row r="41" spans="1:18" s="7" customFormat="1" ht="15.75">
      <c r="A41" s="248" t="s">
        <v>71</v>
      </c>
      <c r="B41" s="250">
        <v>0</v>
      </c>
      <c r="C41" s="250">
        <f t="shared" si="1"/>
        <v>0</v>
      </c>
      <c r="D41" s="251">
        <v>0</v>
      </c>
      <c r="E41" s="252">
        <v>0</v>
      </c>
      <c r="F41" s="252">
        <v>0</v>
      </c>
      <c r="G41" s="253">
        <v>0</v>
      </c>
      <c r="H41" s="225"/>
      <c r="I41" s="233" t="s">
        <v>72</v>
      </c>
      <c r="J41" s="217"/>
      <c r="K41" s="217"/>
      <c r="L41" s="217"/>
      <c r="M41" s="217"/>
      <c r="N41" s="217"/>
      <c r="O41" s="217"/>
      <c r="P41" s="218"/>
      <c r="Q41" s="217"/>
      <c r="R41" s="217"/>
    </row>
    <row r="42" spans="1:18" s="7" customFormat="1" ht="15.75">
      <c r="A42" s="255" t="s">
        <v>73</v>
      </c>
      <c r="B42" s="256">
        <v>0</v>
      </c>
      <c r="C42" s="256">
        <f t="shared" si="1"/>
        <v>0</v>
      </c>
      <c r="D42" s="257">
        <v>0</v>
      </c>
      <c r="E42" s="258">
        <v>0</v>
      </c>
      <c r="F42" s="259">
        <v>0</v>
      </c>
      <c r="G42" s="260">
        <v>0</v>
      </c>
      <c r="H42" s="225"/>
      <c r="I42" s="261" t="s">
        <v>74</v>
      </c>
      <c r="J42" s="217"/>
      <c r="K42" s="217"/>
      <c r="L42" s="217"/>
      <c r="M42" s="217"/>
      <c r="N42" s="217"/>
      <c r="O42" s="217"/>
      <c r="P42" s="218"/>
      <c r="Q42" s="217"/>
      <c r="R42" s="217"/>
    </row>
    <row r="43" spans="1:18" s="7" customFormat="1" ht="15.75">
      <c r="A43" s="262" t="s">
        <v>75</v>
      </c>
      <c r="B43" s="168">
        <v>0</v>
      </c>
      <c r="C43" s="168">
        <f t="shared" si="1"/>
        <v>0</v>
      </c>
      <c r="D43" s="163">
        <v>0</v>
      </c>
      <c r="E43" s="164">
        <v>0</v>
      </c>
      <c r="F43" s="164">
        <v>0</v>
      </c>
      <c r="G43" s="165">
        <v>0</v>
      </c>
      <c r="H43" s="225"/>
      <c r="I43" s="172" t="s">
        <v>77</v>
      </c>
      <c r="J43" s="217"/>
      <c r="K43" s="217"/>
      <c r="L43" s="217"/>
      <c r="M43" s="217"/>
      <c r="N43" s="217"/>
      <c r="O43" s="217"/>
      <c r="P43" s="218"/>
      <c r="Q43" s="217"/>
      <c r="R43" s="217"/>
    </row>
    <row r="44" spans="1:18" s="7" customFormat="1" ht="15.75">
      <c r="A44" s="262" t="s">
        <v>78</v>
      </c>
      <c r="B44" s="168">
        <v>3000</v>
      </c>
      <c r="C44" s="168">
        <f t="shared" si="1"/>
        <v>2949</v>
      </c>
      <c r="D44" s="169">
        <v>2949</v>
      </c>
      <c r="E44" s="170">
        <v>0</v>
      </c>
      <c r="F44" s="170">
        <v>0</v>
      </c>
      <c r="G44" s="171">
        <v>0</v>
      </c>
      <c r="H44" s="225"/>
      <c r="I44" s="172" t="s">
        <v>79</v>
      </c>
      <c r="J44" s="217"/>
      <c r="K44" s="217"/>
      <c r="L44" s="217"/>
      <c r="M44" s="217"/>
      <c r="N44" s="217"/>
      <c r="O44" s="217"/>
      <c r="P44" s="218"/>
      <c r="Q44" s="217"/>
      <c r="R44" s="217"/>
    </row>
    <row r="45" spans="1:18" s="7" customFormat="1" ht="15.75">
      <c r="A45" s="262" t="s">
        <v>80</v>
      </c>
      <c r="B45" s="168">
        <v>0</v>
      </c>
      <c r="C45" s="168">
        <f t="shared" si="1"/>
        <v>0</v>
      </c>
      <c r="D45" s="169">
        <v>0</v>
      </c>
      <c r="E45" s="170">
        <v>0</v>
      </c>
      <c r="F45" s="170">
        <v>0</v>
      </c>
      <c r="G45" s="171">
        <v>0</v>
      </c>
      <c r="H45" s="225"/>
      <c r="I45" s="172" t="s">
        <v>81</v>
      </c>
      <c r="J45" s="217"/>
      <c r="K45" s="217"/>
      <c r="L45" s="217"/>
      <c r="M45" s="217"/>
      <c r="N45" s="217"/>
      <c r="O45" s="217"/>
      <c r="P45" s="218"/>
      <c r="Q45" s="217"/>
      <c r="R45" s="217"/>
    </row>
    <row r="46" spans="1:18" s="7" customFormat="1" ht="15.75">
      <c r="A46" s="254" t="s">
        <v>82</v>
      </c>
      <c r="B46" s="120">
        <v>0</v>
      </c>
      <c r="C46" s="120">
        <f>+D46+E46+F46+G46</f>
        <v>0</v>
      </c>
      <c r="D46" s="121">
        <v>0</v>
      </c>
      <c r="E46" s="122">
        <v>0</v>
      </c>
      <c r="F46" s="122">
        <v>0</v>
      </c>
      <c r="G46" s="123">
        <v>0</v>
      </c>
      <c r="H46" s="225"/>
      <c r="I46" s="172" t="s">
        <v>84</v>
      </c>
      <c r="J46" s="217"/>
      <c r="K46" s="217"/>
      <c r="L46" s="217"/>
      <c r="M46" s="217"/>
      <c r="N46" s="217"/>
      <c r="O46" s="217"/>
      <c r="P46" s="218"/>
      <c r="Q46" s="217"/>
      <c r="R46" s="217"/>
    </row>
    <row r="47" spans="1:18" s="7" customFormat="1" ht="15.75">
      <c r="A47" s="254" t="s">
        <v>85</v>
      </c>
      <c r="B47" s="120">
        <v>0</v>
      </c>
      <c r="C47" s="120">
        <f t="shared" si="1"/>
        <v>0</v>
      </c>
      <c r="D47" s="121">
        <v>0</v>
      </c>
      <c r="E47" s="122">
        <v>0</v>
      </c>
      <c r="F47" s="122">
        <v>0</v>
      </c>
      <c r="G47" s="123">
        <v>0</v>
      </c>
      <c r="H47" s="225"/>
      <c r="I47" s="125" t="s">
        <v>83</v>
      </c>
      <c r="J47" s="217"/>
      <c r="K47" s="217"/>
      <c r="L47" s="217"/>
      <c r="M47" s="217"/>
      <c r="N47" s="217"/>
      <c r="O47" s="217"/>
      <c r="P47" s="218"/>
      <c r="Q47" s="217"/>
      <c r="R47" s="217"/>
    </row>
    <row r="48" spans="1:18" s="7" customFormat="1" ht="15.75">
      <c r="A48" s="265" t="s">
        <v>86</v>
      </c>
      <c r="B48" s="267">
        <v>0</v>
      </c>
      <c r="C48" s="267">
        <f t="shared" si="1"/>
        <v>0</v>
      </c>
      <c r="D48" s="268">
        <v>0</v>
      </c>
      <c r="E48" s="269">
        <v>0</v>
      </c>
      <c r="F48" s="269">
        <v>0</v>
      </c>
      <c r="G48" s="270">
        <v>0</v>
      </c>
      <c r="H48" s="225"/>
      <c r="I48" s="271" t="s">
        <v>87</v>
      </c>
      <c r="J48" s="217"/>
      <c r="K48" s="217"/>
      <c r="L48" s="217"/>
      <c r="M48" s="217"/>
      <c r="N48" s="217"/>
      <c r="O48" s="217"/>
      <c r="P48" s="218"/>
      <c r="Q48" s="217"/>
      <c r="R48" s="217"/>
    </row>
    <row r="49" spans="1:18" s="7" customFormat="1" ht="15.75">
      <c r="A49" s="272" t="s">
        <v>88</v>
      </c>
      <c r="B49" s="275">
        <v>0</v>
      </c>
      <c r="C49" s="275">
        <f t="shared" si="1"/>
        <v>0</v>
      </c>
      <c r="D49" s="276">
        <v>0</v>
      </c>
      <c r="E49" s="277">
        <v>0</v>
      </c>
      <c r="F49" s="277">
        <v>0</v>
      </c>
      <c r="G49" s="278">
        <v>0</v>
      </c>
      <c r="H49" s="225"/>
      <c r="I49" s="281" t="s">
        <v>89</v>
      </c>
      <c r="J49" s="217"/>
      <c r="K49" s="217"/>
      <c r="L49" s="217"/>
      <c r="M49" s="217"/>
      <c r="N49" s="217"/>
      <c r="O49" s="217"/>
      <c r="P49" s="218"/>
      <c r="Q49" s="217"/>
      <c r="R49" s="217"/>
    </row>
    <row r="50" spans="1:18" s="7" customFormat="1" ht="15.75">
      <c r="A50" s="176" t="s">
        <v>90</v>
      </c>
      <c r="B50" s="284">
        <v>0</v>
      </c>
      <c r="C50" s="284">
        <f t="shared" si="1"/>
        <v>0</v>
      </c>
      <c r="D50" s="285">
        <v>0</v>
      </c>
      <c r="E50" s="286">
        <v>0</v>
      </c>
      <c r="F50" s="286">
        <v>0</v>
      </c>
      <c r="G50" s="287">
        <v>0</v>
      </c>
      <c r="H50" s="196"/>
      <c r="I50" s="290" t="s">
        <v>91</v>
      </c>
      <c r="J50" s="217"/>
      <c r="K50" s="217"/>
      <c r="L50" s="217"/>
      <c r="M50" s="217"/>
      <c r="N50" s="217"/>
      <c r="O50" s="217"/>
      <c r="P50" s="218"/>
      <c r="Q50" s="217"/>
      <c r="R50" s="217"/>
    </row>
    <row r="51" spans="1:18" s="7" customFormat="1" ht="19.5" thickBot="1">
      <c r="A51" s="291" t="s">
        <v>92</v>
      </c>
      <c r="B51" s="293">
        <f aca="true" t="shared" si="5" ref="B51:G51">+B52+B53+B57</f>
        <v>863981</v>
      </c>
      <c r="C51" s="293">
        <f t="shared" si="5"/>
        <v>687893</v>
      </c>
      <c r="D51" s="294">
        <f t="shared" si="5"/>
        <v>507510</v>
      </c>
      <c r="E51" s="295">
        <f t="shared" si="5"/>
        <v>0</v>
      </c>
      <c r="F51" s="296">
        <f t="shared" si="5"/>
        <v>0</v>
      </c>
      <c r="G51" s="297">
        <f t="shared" si="5"/>
        <v>180383</v>
      </c>
      <c r="H51" s="116"/>
      <c r="I51" s="298" t="s">
        <v>93</v>
      </c>
      <c r="J51" s="217"/>
      <c r="K51" s="217"/>
      <c r="L51" s="217"/>
      <c r="M51" s="217"/>
      <c r="N51" s="217"/>
      <c r="O51" s="217"/>
      <c r="P51" s="218"/>
      <c r="Q51" s="217"/>
      <c r="R51" s="217"/>
    </row>
    <row r="52" spans="1:18" s="7" customFormat="1" ht="16.5" thickTop="1">
      <c r="A52" s="248" t="s">
        <v>94</v>
      </c>
      <c r="B52" s="299">
        <v>0</v>
      </c>
      <c r="C52" s="299">
        <f t="shared" si="1"/>
        <v>0</v>
      </c>
      <c r="D52" s="300">
        <v>0</v>
      </c>
      <c r="E52" s="301">
        <v>0</v>
      </c>
      <c r="F52" s="301">
        <v>0</v>
      </c>
      <c r="G52" s="302">
        <v>0</v>
      </c>
      <c r="H52" s="196"/>
      <c r="I52" s="303" t="s">
        <v>95</v>
      </c>
      <c r="J52" s="217"/>
      <c r="K52" s="217"/>
      <c r="L52" s="217"/>
      <c r="M52" s="217"/>
      <c r="N52" s="217"/>
      <c r="O52" s="217"/>
      <c r="P52" s="218"/>
      <c r="Q52" s="217"/>
      <c r="R52" s="217"/>
    </row>
    <row r="53" spans="1:18" s="7" customFormat="1" ht="15.75">
      <c r="A53" s="263" t="s">
        <v>96</v>
      </c>
      <c r="B53" s="304">
        <v>863981</v>
      </c>
      <c r="C53" s="304">
        <f t="shared" si="1"/>
        <v>507510</v>
      </c>
      <c r="D53" s="305">
        <v>507510</v>
      </c>
      <c r="E53" s="306">
        <v>0</v>
      </c>
      <c r="F53" s="306">
        <v>0</v>
      </c>
      <c r="G53" s="307">
        <v>0</v>
      </c>
      <c r="H53" s="196"/>
      <c r="I53" s="308" t="s">
        <v>97</v>
      </c>
      <c r="J53" s="217"/>
      <c r="K53" s="217"/>
      <c r="L53" s="217"/>
      <c r="M53" s="217"/>
      <c r="N53" s="217"/>
      <c r="O53" s="217"/>
      <c r="P53" s="218"/>
      <c r="Q53" s="217"/>
      <c r="R53" s="217"/>
    </row>
    <row r="54" spans="1:18" s="7" customFormat="1" ht="15.75">
      <c r="A54" s="119" t="s">
        <v>98</v>
      </c>
      <c r="B54" s="309">
        <v>0</v>
      </c>
      <c r="C54" s="309">
        <f t="shared" si="1"/>
        <v>0</v>
      </c>
      <c r="D54" s="310">
        <v>0</v>
      </c>
      <c r="E54" s="311">
        <v>0</v>
      </c>
      <c r="F54" s="311">
        <v>0</v>
      </c>
      <c r="G54" s="312">
        <v>0</v>
      </c>
      <c r="H54" s="196"/>
      <c r="I54" s="313" t="s">
        <v>99</v>
      </c>
      <c r="J54" s="217"/>
      <c r="K54" s="217"/>
      <c r="L54" s="217"/>
      <c r="M54" s="217"/>
      <c r="N54" s="217"/>
      <c r="O54" s="217"/>
      <c r="P54" s="218"/>
      <c r="Q54" s="217"/>
      <c r="R54" s="217"/>
    </row>
    <row r="55" spans="1:18" s="7" customFormat="1" ht="15.75">
      <c r="A55" s="314" t="s">
        <v>100</v>
      </c>
      <c r="B55" s="316">
        <v>0</v>
      </c>
      <c r="C55" s="316">
        <f t="shared" si="1"/>
        <v>0</v>
      </c>
      <c r="D55" s="317">
        <v>0</v>
      </c>
      <c r="E55" s="318">
        <v>0</v>
      </c>
      <c r="F55" s="318">
        <v>0</v>
      </c>
      <c r="G55" s="319">
        <v>0</v>
      </c>
      <c r="H55" s="196"/>
      <c r="I55" s="320" t="s">
        <v>32</v>
      </c>
      <c r="J55" s="217"/>
      <c r="K55" s="217"/>
      <c r="L55" s="217"/>
      <c r="M55" s="217"/>
      <c r="N55" s="217"/>
      <c r="O55" s="217"/>
      <c r="P55" s="218"/>
      <c r="Q55" s="217"/>
      <c r="R55" s="217"/>
    </row>
    <row r="56" spans="1:18" s="7" customFormat="1" ht="15.75" customHeight="1" hidden="1">
      <c r="A56" s="321"/>
      <c r="B56" s="299"/>
      <c r="C56" s="299">
        <f t="shared" si="1"/>
        <v>0</v>
      </c>
      <c r="D56" s="300"/>
      <c r="E56" s="301"/>
      <c r="F56" s="301"/>
      <c r="G56" s="302"/>
      <c r="H56" s="196"/>
      <c r="I56" s="303"/>
      <c r="J56" s="217"/>
      <c r="K56" s="217"/>
      <c r="L56" s="217"/>
      <c r="M56" s="217"/>
      <c r="N56" s="217"/>
      <c r="O56" s="217"/>
      <c r="P56" s="218"/>
      <c r="Q56" s="217"/>
      <c r="R56" s="217"/>
    </row>
    <row r="57" spans="1:18" s="7" customFormat="1" ht="15.75">
      <c r="A57" s="323" t="s">
        <v>101</v>
      </c>
      <c r="B57" s="199">
        <v>0</v>
      </c>
      <c r="C57" s="199">
        <f t="shared" si="1"/>
        <v>180383</v>
      </c>
      <c r="D57" s="200">
        <v>0</v>
      </c>
      <c r="E57" s="201">
        <v>0</v>
      </c>
      <c r="F57" s="201">
        <v>0</v>
      </c>
      <c r="G57" s="202">
        <v>180383</v>
      </c>
      <c r="H57" s="196"/>
      <c r="I57" s="204" t="s">
        <v>102</v>
      </c>
      <c r="J57" s="217"/>
      <c r="K57" s="217"/>
      <c r="L57" s="217"/>
      <c r="M57" s="217"/>
      <c r="N57" s="217"/>
      <c r="O57" s="217"/>
      <c r="P57" s="218"/>
      <c r="Q57" s="217"/>
      <c r="R57" s="217"/>
    </row>
    <row r="58" spans="1:18" s="7" customFormat="1" ht="19.5" thickBot="1">
      <c r="A58" s="325" t="s">
        <v>103</v>
      </c>
      <c r="B58" s="328">
        <v>0</v>
      </c>
      <c r="C58" s="328">
        <f t="shared" si="1"/>
        <v>0</v>
      </c>
      <c r="D58" s="329">
        <v>0</v>
      </c>
      <c r="E58" s="330">
        <v>0</v>
      </c>
      <c r="F58" s="330">
        <v>0</v>
      </c>
      <c r="G58" s="331">
        <v>0</v>
      </c>
      <c r="H58" s="196"/>
      <c r="I58" s="333" t="s">
        <v>104</v>
      </c>
      <c r="J58" s="217"/>
      <c r="K58" s="217"/>
      <c r="L58" s="217"/>
      <c r="M58" s="217"/>
      <c r="N58" s="217"/>
      <c r="O58" s="217"/>
      <c r="P58" s="218"/>
      <c r="Q58" s="217"/>
      <c r="R58" s="217"/>
    </row>
    <row r="59" spans="1:18" s="7" customFormat="1" ht="19.5" thickTop="1">
      <c r="A59" s="334" t="s">
        <v>105</v>
      </c>
      <c r="B59" s="336">
        <f aca="true" t="shared" si="6" ref="B59:G59">+B17-B33+B51-B58</f>
        <v>0</v>
      </c>
      <c r="C59" s="336">
        <f t="shared" si="6"/>
        <v>-9046</v>
      </c>
      <c r="D59" s="337">
        <f t="shared" si="6"/>
        <v>3258</v>
      </c>
      <c r="E59" s="338">
        <f t="shared" si="6"/>
        <v>0</v>
      </c>
      <c r="F59" s="338">
        <f t="shared" si="6"/>
        <v>-6707</v>
      </c>
      <c r="G59" s="339">
        <f t="shared" si="6"/>
        <v>-5597</v>
      </c>
      <c r="H59" s="196"/>
      <c r="I59" s="340"/>
      <c r="J59" s="217"/>
      <c r="K59" s="217"/>
      <c r="L59" s="217"/>
      <c r="M59" s="217"/>
      <c r="N59" s="217"/>
      <c r="O59" s="217"/>
      <c r="P59" s="218"/>
      <c r="Q59" s="217"/>
      <c r="R59" s="217"/>
    </row>
    <row r="60" spans="1:18" s="7" customFormat="1" ht="12" customHeight="1" hidden="1">
      <c r="A60" s="341">
        <f>+IF(+SUM(B$65:G$65)=0,0,"Контрола: дефицит/излишък = финансиране с обратен знак (V. + VІ. = 0)")</f>
        <v>0</v>
      </c>
      <c r="B60" s="343">
        <f aca="true" t="shared" si="7" ref="B60:G60">+B$64+B$66</f>
        <v>0</v>
      </c>
      <c r="C60" s="343">
        <f t="shared" si="7"/>
        <v>0</v>
      </c>
      <c r="D60" s="344">
        <f t="shared" si="7"/>
        <v>0</v>
      </c>
      <c r="E60" s="344">
        <f t="shared" si="7"/>
        <v>0</v>
      </c>
      <c r="F60" s="344">
        <f t="shared" si="7"/>
        <v>0</v>
      </c>
      <c r="G60" s="345">
        <f t="shared" si="7"/>
        <v>0</v>
      </c>
      <c r="H60" s="196"/>
      <c r="I60" s="346"/>
      <c r="J60" s="217"/>
      <c r="K60" s="217"/>
      <c r="L60" s="217"/>
      <c r="M60" s="217"/>
      <c r="N60" s="217"/>
      <c r="O60" s="217"/>
      <c r="P60" s="218"/>
      <c r="Q60" s="217"/>
      <c r="R60" s="217"/>
    </row>
    <row r="61" spans="1:18" s="7" customFormat="1" ht="19.5" thickBot="1">
      <c r="A61" s="99" t="s">
        <v>106</v>
      </c>
      <c r="B61" s="348">
        <f aca="true" t="shared" si="8" ref="B61:G61">SUM(+B63+B71+B72+B79+B80+B81+B84+B85+B86+B87+B88+B89+B90)</f>
        <v>0</v>
      </c>
      <c r="C61" s="348">
        <f t="shared" si="8"/>
        <v>9046</v>
      </c>
      <c r="D61" s="349">
        <f t="shared" si="8"/>
        <v>-3258</v>
      </c>
      <c r="E61" s="350">
        <f t="shared" si="8"/>
        <v>0</v>
      </c>
      <c r="F61" s="350">
        <f t="shared" si="8"/>
        <v>6707</v>
      </c>
      <c r="G61" s="351">
        <f t="shared" si="8"/>
        <v>5597</v>
      </c>
      <c r="H61" s="196"/>
      <c r="I61" s="353" t="s">
        <v>107</v>
      </c>
      <c r="J61" s="217"/>
      <c r="K61" s="217"/>
      <c r="L61" s="217"/>
      <c r="M61" s="217"/>
      <c r="N61" s="217"/>
      <c r="O61" s="217"/>
      <c r="P61" s="218"/>
      <c r="Q61" s="217"/>
      <c r="R61" s="217"/>
    </row>
    <row r="62" spans="1:18" s="7" customFormat="1" ht="16.5" hidden="1" thickTop="1">
      <c r="A62" s="354"/>
      <c r="B62" s="355"/>
      <c r="C62" s="356">
        <f t="shared" si="1"/>
        <v>0</v>
      </c>
      <c r="D62" s="357"/>
      <c r="E62" s="358"/>
      <c r="F62" s="358"/>
      <c r="G62" s="359"/>
      <c r="H62" s="196"/>
      <c r="I62" s="361"/>
      <c r="J62" s="217"/>
      <c r="K62" s="217"/>
      <c r="L62" s="217"/>
      <c r="M62" s="217"/>
      <c r="N62" s="217"/>
      <c r="O62" s="217"/>
      <c r="P62" s="218"/>
      <c r="Q62" s="217"/>
      <c r="R62" s="217"/>
    </row>
    <row r="63" spans="1:18" s="7" customFormat="1" ht="16.5" thickTop="1">
      <c r="A63" s="254" t="s">
        <v>108</v>
      </c>
      <c r="B63" s="309">
        <f aca="true" t="shared" si="9" ref="B63:G63">SUM(B64:B70)</f>
        <v>0</v>
      </c>
      <c r="C63" s="309">
        <f t="shared" si="9"/>
        <v>0</v>
      </c>
      <c r="D63" s="310">
        <f t="shared" si="9"/>
        <v>0</v>
      </c>
      <c r="E63" s="311">
        <f t="shared" si="9"/>
        <v>0</v>
      </c>
      <c r="F63" s="311">
        <f t="shared" si="9"/>
        <v>0</v>
      </c>
      <c r="G63" s="312">
        <f t="shared" si="9"/>
        <v>0</v>
      </c>
      <c r="H63" s="196"/>
      <c r="I63" s="313" t="s">
        <v>109</v>
      </c>
      <c r="J63" s="217"/>
      <c r="K63" s="217"/>
      <c r="L63" s="217"/>
      <c r="M63" s="217"/>
      <c r="N63" s="217"/>
      <c r="O63" s="217"/>
      <c r="P63" s="218"/>
      <c r="Q63" s="217"/>
      <c r="R63" s="217"/>
    </row>
    <row r="64" spans="1:18" s="7" customFormat="1" ht="15.75">
      <c r="A64" s="366" t="s">
        <v>110</v>
      </c>
      <c r="B64" s="367">
        <v>0</v>
      </c>
      <c r="C64" s="367">
        <f t="shared" si="1"/>
        <v>0</v>
      </c>
      <c r="D64" s="368">
        <v>0</v>
      </c>
      <c r="E64" s="369">
        <v>0</v>
      </c>
      <c r="F64" s="369">
        <v>0</v>
      </c>
      <c r="G64" s="370">
        <v>0</v>
      </c>
      <c r="H64" s="196"/>
      <c r="I64" s="372" t="s">
        <v>111</v>
      </c>
      <c r="J64" s="217"/>
      <c r="K64" s="217"/>
      <c r="L64" s="217"/>
      <c r="M64" s="217"/>
      <c r="N64" s="217"/>
      <c r="O64" s="217"/>
      <c r="P64" s="218"/>
      <c r="Q64" s="217"/>
      <c r="R64" s="217"/>
    </row>
    <row r="65" spans="1:18" s="7" customFormat="1" ht="15.75">
      <c r="A65" s="374" t="s">
        <v>112</v>
      </c>
      <c r="B65" s="375">
        <v>0</v>
      </c>
      <c r="C65" s="375">
        <f t="shared" si="1"/>
        <v>0</v>
      </c>
      <c r="D65" s="376">
        <v>0</v>
      </c>
      <c r="E65" s="377">
        <v>0</v>
      </c>
      <c r="F65" s="377">
        <v>0</v>
      </c>
      <c r="G65" s="378">
        <v>0</v>
      </c>
      <c r="H65" s="196"/>
      <c r="I65" s="379" t="s">
        <v>113</v>
      </c>
      <c r="J65" s="217"/>
      <c r="K65" s="217"/>
      <c r="L65" s="217"/>
      <c r="M65" s="217"/>
      <c r="N65" s="217"/>
      <c r="O65" s="217"/>
      <c r="P65" s="218"/>
      <c r="Q65" s="217"/>
      <c r="R65" s="217"/>
    </row>
    <row r="66" spans="1:18" s="7" customFormat="1" ht="15.75">
      <c r="A66" s="374" t="s">
        <v>114</v>
      </c>
      <c r="B66" s="375">
        <v>0</v>
      </c>
      <c r="C66" s="375">
        <f t="shared" si="1"/>
        <v>0</v>
      </c>
      <c r="D66" s="376">
        <v>0</v>
      </c>
      <c r="E66" s="377">
        <v>0</v>
      </c>
      <c r="F66" s="377">
        <v>0</v>
      </c>
      <c r="G66" s="378">
        <v>0</v>
      </c>
      <c r="H66" s="196"/>
      <c r="I66" s="379" t="s">
        <v>115</v>
      </c>
      <c r="J66" s="217"/>
      <c r="K66" s="217"/>
      <c r="L66" s="217"/>
      <c r="M66" s="217"/>
      <c r="N66" s="217"/>
      <c r="O66" s="217"/>
      <c r="P66" s="218"/>
      <c r="Q66" s="217"/>
      <c r="R66" s="217"/>
    </row>
    <row r="67" spans="1:18" s="7" customFormat="1" ht="15.75">
      <c r="A67" s="374" t="s">
        <v>116</v>
      </c>
      <c r="B67" s="375">
        <v>0</v>
      </c>
      <c r="C67" s="375">
        <f t="shared" si="1"/>
        <v>0</v>
      </c>
      <c r="D67" s="376">
        <v>0</v>
      </c>
      <c r="E67" s="377">
        <v>0</v>
      </c>
      <c r="F67" s="377">
        <v>0</v>
      </c>
      <c r="G67" s="378">
        <v>0</v>
      </c>
      <c r="H67" s="196"/>
      <c r="I67" s="379" t="s">
        <v>117</v>
      </c>
      <c r="J67" s="217"/>
      <c r="K67" s="217"/>
      <c r="L67" s="217"/>
      <c r="M67" s="217"/>
      <c r="N67" s="217"/>
      <c r="O67" s="217"/>
      <c r="P67" s="218"/>
      <c r="Q67" s="217"/>
      <c r="R67" s="217"/>
    </row>
    <row r="68" spans="1:18" s="7" customFormat="1" ht="15.75">
      <c r="A68" s="374" t="s">
        <v>118</v>
      </c>
      <c r="B68" s="375">
        <v>0</v>
      </c>
      <c r="C68" s="375">
        <f t="shared" si="1"/>
        <v>0</v>
      </c>
      <c r="D68" s="376">
        <v>0</v>
      </c>
      <c r="E68" s="377">
        <v>0</v>
      </c>
      <c r="F68" s="377">
        <v>0</v>
      </c>
      <c r="G68" s="378">
        <v>0</v>
      </c>
      <c r="H68" s="196"/>
      <c r="I68" s="379" t="s">
        <v>119</v>
      </c>
      <c r="J68" s="217"/>
      <c r="K68" s="217"/>
      <c r="L68" s="217"/>
      <c r="M68" s="217"/>
      <c r="N68" s="217"/>
      <c r="O68" s="217"/>
      <c r="P68" s="218"/>
      <c r="Q68" s="217"/>
      <c r="R68" s="217"/>
    </row>
    <row r="69" spans="1:18" s="7" customFormat="1" ht="15.75">
      <c r="A69" s="380" t="s">
        <v>120</v>
      </c>
      <c r="B69" s="375">
        <v>0</v>
      </c>
      <c r="C69" s="375">
        <f t="shared" si="1"/>
        <v>0</v>
      </c>
      <c r="D69" s="376">
        <v>0</v>
      </c>
      <c r="E69" s="377">
        <v>0</v>
      </c>
      <c r="F69" s="377">
        <v>0</v>
      </c>
      <c r="G69" s="378">
        <v>0</v>
      </c>
      <c r="H69" s="196"/>
      <c r="I69" s="379" t="s">
        <v>121</v>
      </c>
      <c r="J69" s="217"/>
      <c r="K69" s="217"/>
      <c r="L69" s="217"/>
      <c r="M69" s="217"/>
      <c r="N69" s="217"/>
      <c r="O69" s="217"/>
      <c r="P69" s="218"/>
      <c r="Q69" s="217"/>
      <c r="R69" s="217"/>
    </row>
    <row r="70" spans="1:18" s="7" customFormat="1" ht="15.75">
      <c r="A70" s="381" t="s">
        <v>122</v>
      </c>
      <c r="B70" s="382">
        <v>0</v>
      </c>
      <c r="C70" s="382">
        <f t="shared" si="1"/>
        <v>0</v>
      </c>
      <c r="D70" s="383">
        <v>0</v>
      </c>
      <c r="E70" s="384">
        <v>0</v>
      </c>
      <c r="F70" s="384">
        <v>0</v>
      </c>
      <c r="G70" s="385">
        <v>0</v>
      </c>
      <c r="H70" s="196"/>
      <c r="I70" s="386" t="s">
        <v>123</v>
      </c>
      <c r="J70" s="217"/>
      <c r="K70" s="217"/>
      <c r="L70" s="217"/>
      <c r="M70" s="217"/>
      <c r="N70" s="217"/>
      <c r="O70" s="217"/>
      <c r="P70" s="218"/>
      <c r="Q70" s="217"/>
      <c r="R70" s="217"/>
    </row>
    <row r="71" spans="1:18" s="7" customFormat="1" ht="15.75">
      <c r="A71" s="248" t="s">
        <v>124</v>
      </c>
      <c r="B71" s="299">
        <v>0</v>
      </c>
      <c r="C71" s="299">
        <f t="shared" si="1"/>
        <v>0</v>
      </c>
      <c r="D71" s="300">
        <v>0</v>
      </c>
      <c r="E71" s="301">
        <v>0</v>
      </c>
      <c r="F71" s="301">
        <v>0</v>
      </c>
      <c r="G71" s="302">
        <v>0</v>
      </c>
      <c r="H71" s="196"/>
      <c r="I71" s="303" t="s">
        <v>125</v>
      </c>
      <c r="J71" s="217"/>
      <c r="K71" s="217"/>
      <c r="L71" s="217"/>
      <c r="M71" s="217"/>
      <c r="N71" s="217"/>
      <c r="O71" s="217"/>
      <c r="P71" s="218"/>
      <c r="Q71" s="217"/>
      <c r="R71" s="217"/>
    </row>
    <row r="72" spans="1:18" s="7" customFormat="1" ht="15.75">
      <c r="A72" s="254" t="s">
        <v>126</v>
      </c>
      <c r="B72" s="309">
        <f aca="true" t="shared" si="10" ref="B72:G72">SUM(B73:B78)</f>
        <v>0</v>
      </c>
      <c r="C72" s="309">
        <f t="shared" si="10"/>
        <v>0</v>
      </c>
      <c r="D72" s="310">
        <f t="shared" si="10"/>
        <v>0</v>
      </c>
      <c r="E72" s="311">
        <f t="shared" si="10"/>
        <v>0</v>
      </c>
      <c r="F72" s="311">
        <f t="shared" si="10"/>
        <v>0</v>
      </c>
      <c r="G72" s="312">
        <f t="shared" si="10"/>
        <v>0</v>
      </c>
      <c r="H72" s="196"/>
      <c r="I72" s="313" t="s">
        <v>127</v>
      </c>
      <c r="J72" s="217"/>
      <c r="K72" s="217"/>
      <c r="L72" s="217"/>
      <c r="M72" s="217"/>
      <c r="N72" s="217"/>
      <c r="O72" s="217"/>
      <c r="P72" s="218"/>
      <c r="Q72" s="217"/>
      <c r="R72" s="217"/>
    </row>
    <row r="73" spans="1:18" s="7" customFormat="1" ht="15.75">
      <c r="A73" s="366" t="s">
        <v>128</v>
      </c>
      <c r="B73" s="367">
        <v>0</v>
      </c>
      <c r="C73" s="367">
        <f t="shared" si="1"/>
        <v>0</v>
      </c>
      <c r="D73" s="368">
        <v>0</v>
      </c>
      <c r="E73" s="369">
        <v>0</v>
      </c>
      <c r="F73" s="369">
        <v>0</v>
      </c>
      <c r="G73" s="370">
        <v>0</v>
      </c>
      <c r="H73" s="196"/>
      <c r="I73" s="372" t="s">
        <v>129</v>
      </c>
      <c r="J73" s="217"/>
      <c r="K73" s="217"/>
      <c r="L73" s="217"/>
      <c r="M73" s="217"/>
      <c r="N73" s="217"/>
      <c r="O73" s="217"/>
      <c r="P73" s="218"/>
      <c r="Q73" s="217"/>
      <c r="R73" s="217"/>
    </row>
    <row r="74" spans="1:18" s="7" customFormat="1" ht="15.75">
      <c r="A74" s="374" t="s">
        <v>130</v>
      </c>
      <c r="B74" s="375">
        <v>0</v>
      </c>
      <c r="C74" s="375">
        <f t="shared" si="1"/>
        <v>0</v>
      </c>
      <c r="D74" s="376">
        <v>0</v>
      </c>
      <c r="E74" s="377">
        <v>0</v>
      </c>
      <c r="F74" s="377">
        <v>0</v>
      </c>
      <c r="G74" s="378">
        <v>0</v>
      </c>
      <c r="H74" s="196"/>
      <c r="I74" s="379" t="s">
        <v>131</v>
      </c>
      <c r="J74" s="217"/>
      <c r="K74" s="217"/>
      <c r="L74" s="217"/>
      <c r="M74" s="217"/>
      <c r="N74" s="217"/>
      <c r="O74" s="217"/>
      <c r="P74" s="218"/>
      <c r="Q74" s="217"/>
      <c r="R74" s="217"/>
    </row>
    <row r="75" spans="1:18" s="7" customFormat="1" ht="15.75">
      <c r="A75" s="374" t="s">
        <v>132</v>
      </c>
      <c r="B75" s="375">
        <v>0</v>
      </c>
      <c r="C75" s="375">
        <f t="shared" si="1"/>
        <v>0</v>
      </c>
      <c r="D75" s="376">
        <v>0</v>
      </c>
      <c r="E75" s="377">
        <v>0</v>
      </c>
      <c r="F75" s="377">
        <v>0</v>
      </c>
      <c r="G75" s="378">
        <v>0</v>
      </c>
      <c r="H75" s="196"/>
      <c r="I75" s="379" t="s">
        <v>133</v>
      </c>
      <c r="J75" s="217"/>
      <c r="K75" s="217"/>
      <c r="L75" s="217"/>
      <c r="M75" s="217"/>
      <c r="N75" s="217"/>
      <c r="O75" s="217"/>
      <c r="P75" s="218"/>
      <c r="Q75" s="217"/>
      <c r="R75" s="217"/>
    </row>
    <row r="76" spans="1:18" s="7" customFormat="1" ht="15.75" customHeight="1" hidden="1">
      <c r="A76" s="374"/>
      <c r="B76" s="375"/>
      <c r="C76" s="375">
        <f t="shared" si="1"/>
        <v>0</v>
      </c>
      <c r="D76" s="376"/>
      <c r="E76" s="377"/>
      <c r="F76" s="377"/>
      <c r="G76" s="378"/>
      <c r="H76" s="196"/>
      <c r="I76" s="379"/>
      <c r="J76" s="217"/>
      <c r="K76" s="217"/>
      <c r="L76" s="217"/>
      <c r="M76" s="217"/>
      <c r="N76" s="217"/>
      <c r="O76" s="217"/>
      <c r="P76" s="218"/>
      <c r="Q76" s="217"/>
      <c r="R76" s="217"/>
    </row>
    <row r="77" spans="1:18" s="7" customFormat="1" ht="15.75">
      <c r="A77" s="374" t="s">
        <v>134</v>
      </c>
      <c r="B77" s="375">
        <v>0</v>
      </c>
      <c r="C77" s="375">
        <f t="shared" si="1"/>
        <v>0</v>
      </c>
      <c r="D77" s="376">
        <v>0</v>
      </c>
      <c r="E77" s="377">
        <v>0</v>
      </c>
      <c r="F77" s="377">
        <v>0</v>
      </c>
      <c r="G77" s="378">
        <v>0</v>
      </c>
      <c r="H77" s="196"/>
      <c r="I77" s="379" t="s">
        <v>135</v>
      </c>
      <c r="J77" s="217"/>
      <c r="K77" s="217"/>
      <c r="L77" s="217"/>
      <c r="M77" s="217"/>
      <c r="N77" s="217"/>
      <c r="O77" s="217"/>
      <c r="P77" s="218"/>
      <c r="Q77" s="217"/>
      <c r="R77" s="217"/>
    </row>
    <row r="78" spans="1:18" s="7" customFormat="1" ht="15.75">
      <c r="A78" s="388" t="s">
        <v>136</v>
      </c>
      <c r="B78" s="382">
        <v>0</v>
      </c>
      <c r="C78" s="382">
        <f t="shared" si="1"/>
        <v>0</v>
      </c>
      <c r="D78" s="383">
        <v>0</v>
      </c>
      <c r="E78" s="384">
        <v>0</v>
      </c>
      <c r="F78" s="384">
        <v>0</v>
      </c>
      <c r="G78" s="385">
        <v>0</v>
      </c>
      <c r="H78" s="196"/>
      <c r="I78" s="386" t="s">
        <v>137</v>
      </c>
      <c r="J78" s="217"/>
      <c r="K78" s="217"/>
      <c r="L78" s="217"/>
      <c r="M78" s="217"/>
      <c r="N78" s="217"/>
      <c r="O78" s="217"/>
      <c r="P78" s="218"/>
      <c r="Q78" s="217"/>
      <c r="R78" s="217"/>
    </row>
    <row r="79" spans="1:18" s="7" customFormat="1" ht="15.75">
      <c r="A79" s="248" t="s">
        <v>138</v>
      </c>
      <c r="B79" s="299">
        <v>0</v>
      </c>
      <c r="C79" s="299">
        <f t="shared" si="1"/>
        <v>0</v>
      </c>
      <c r="D79" s="300">
        <v>0</v>
      </c>
      <c r="E79" s="301">
        <v>0</v>
      </c>
      <c r="F79" s="301">
        <v>0</v>
      </c>
      <c r="G79" s="302">
        <v>0</v>
      </c>
      <c r="H79" s="196"/>
      <c r="I79" s="303" t="s">
        <v>139</v>
      </c>
      <c r="J79" s="217"/>
      <c r="K79" s="217"/>
      <c r="L79" s="217"/>
      <c r="M79" s="217"/>
      <c r="N79" s="217"/>
      <c r="O79" s="217"/>
      <c r="P79" s="218"/>
      <c r="Q79" s="217"/>
      <c r="R79" s="217"/>
    </row>
    <row r="80" spans="1:18" s="7" customFormat="1" ht="15.75">
      <c r="A80" s="263" t="s">
        <v>140</v>
      </c>
      <c r="B80" s="304">
        <v>0</v>
      </c>
      <c r="C80" s="304">
        <f t="shared" si="1"/>
        <v>0</v>
      </c>
      <c r="D80" s="305">
        <v>0</v>
      </c>
      <c r="E80" s="306">
        <v>0</v>
      </c>
      <c r="F80" s="306">
        <v>0</v>
      </c>
      <c r="G80" s="307">
        <v>0</v>
      </c>
      <c r="H80" s="196"/>
      <c r="I80" s="308" t="s">
        <v>141</v>
      </c>
      <c r="J80" s="217"/>
      <c r="K80" s="217"/>
      <c r="L80" s="217"/>
      <c r="M80" s="217"/>
      <c r="N80" s="217"/>
      <c r="O80" s="217"/>
      <c r="P80" s="218"/>
      <c r="Q80" s="217"/>
      <c r="R80" s="217"/>
    </row>
    <row r="81" spans="1:18" s="7" customFormat="1" ht="15.75">
      <c r="A81" s="254" t="s">
        <v>142</v>
      </c>
      <c r="B81" s="309">
        <f aca="true" t="shared" si="11" ref="B81:G81">+B82+B83</f>
        <v>0</v>
      </c>
      <c r="C81" s="309">
        <f t="shared" si="11"/>
        <v>9046</v>
      </c>
      <c r="D81" s="310">
        <f t="shared" si="11"/>
        <v>3449</v>
      </c>
      <c r="E81" s="311">
        <f t="shared" si="11"/>
        <v>0</v>
      </c>
      <c r="F81" s="311">
        <f t="shared" si="11"/>
        <v>0</v>
      </c>
      <c r="G81" s="312">
        <f t="shared" si="11"/>
        <v>5597</v>
      </c>
      <c r="H81" s="196"/>
      <c r="I81" s="313" t="s">
        <v>143</v>
      </c>
      <c r="J81" s="217"/>
      <c r="K81" s="217"/>
      <c r="L81" s="217"/>
      <c r="M81" s="217"/>
      <c r="N81" s="217"/>
      <c r="O81" s="217"/>
      <c r="P81" s="218"/>
      <c r="Q81" s="217"/>
      <c r="R81" s="217"/>
    </row>
    <row r="82" spans="1:18" s="7" customFormat="1" ht="15.75">
      <c r="A82" s="366" t="s">
        <v>144</v>
      </c>
      <c r="B82" s="367">
        <v>0</v>
      </c>
      <c r="C82" s="367">
        <f t="shared" si="1"/>
        <v>0</v>
      </c>
      <c r="D82" s="368">
        <v>0</v>
      </c>
      <c r="E82" s="369">
        <v>0</v>
      </c>
      <c r="F82" s="369">
        <v>0</v>
      </c>
      <c r="G82" s="370">
        <v>0</v>
      </c>
      <c r="H82" s="196"/>
      <c r="I82" s="372" t="s">
        <v>145</v>
      </c>
      <c r="J82" s="217"/>
      <c r="K82" s="217"/>
      <c r="L82" s="217"/>
      <c r="M82" s="217"/>
      <c r="N82" s="217"/>
      <c r="O82" s="217"/>
      <c r="P82" s="218"/>
      <c r="Q82" s="217"/>
      <c r="R82" s="217"/>
    </row>
    <row r="83" spans="1:18" s="7" customFormat="1" ht="15.75">
      <c r="A83" s="388" t="s">
        <v>146</v>
      </c>
      <c r="B83" s="382">
        <v>0</v>
      </c>
      <c r="C83" s="382">
        <f t="shared" si="1"/>
        <v>9046</v>
      </c>
      <c r="D83" s="383">
        <v>3449</v>
      </c>
      <c r="E83" s="384">
        <v>0</v>
      </c>
      <c r="F83" s="384">
        <v>0</v>
      </c>
      <c r="G83" s="385">
        <v>5597</v>
      </c>
      <c r="H83" s="196"/>
      <c r="I83" s="386" t="s">
        <v>147</v>
      </c>
      <c r="J83" s="217"/>
      <c r="K83" s="217"/>
      <c r="L83" s="217"/>
      <c r="M83" s="217"/>
      <c r="N83" s="217"/>
      <c r="O83" s="217"/>
      <c r="P83" s="218"/>
      <c r="Q83" s="217"/>
      <c r="R83" s="217"/>
    </row>
    <row r="84" spans="1:18" s="7" customFormat="1" ht="15.75">
      <c r="A84" s="248" t="s">
        <v>148</v>
      </c>
      <c r="B84" s="299">
        <v>0</v>
      </c>
      <c r="C84" s="299">
        <f aca="true" t="shared" si="12" ref="C84:C91">+D84+E84+F84+G84</f>
        <v>0</v>
      </c>
      <c r="D84" s="300">
        <v>0</v>
      </c>
      <c r="E84" s="301">
        <v>0</v>
      </c>
      <c r="F84" s="301">
        <v>0</v>
      </c>
      <c r="G84" s="302">
        <v>0</v>
      </c>
      <c r="H84" s="196"/>
      <c r="I84" s="303" t="s">
        <v>149</v>
      </c>
      <c r="J84" s="217"/>
      <c r="K84" s="217"/>
      <c r="L84" s="217"/>
      <c r="M84" s="217"/>
      <c r="N84" s="217"/>
      <c r="O84" s="217"/>
      <c r="P84" s="218"/>
      <c r="Q84" s="217"/>
      <c r="R84" s="217"/>
    </row>
    <row r="85" spans="1:18" s="7" customFormat="1" ht="15.75">
      <c r="A85" s="263" t="s">
        <v>150</v>
      </c>
      <c r="B85" s="304">
        <v>0</v>
      </c>
      <c r="C85" s="304">
        <f t="shared" si="12"/>
        <v>0</v>
      </c>
      <c r="D85" s="305">
        <v>0</v>
      </c>
      <c r="E85" s="306">
        <v>0</v>
      </c>
      <c r="F85" s="306">
        <v>0</v>
      </c>
      <c r="G85" s="307">
        <v>0</v>
      </c>
      <c r="H85" s="196"/>
      <c r="I85" s="308" t="s">
        <v>151</v>
      </c>
      <c r="J85" s="217"/>
      <c r="K85" s="217"/>
      <c r="L85" s="217"/>
      <c r="M85" s="217"/>
      <c r="N85" s="217"/>
      <c r="O85" s="217"/>
      <c r="P85" s="218"/>
      <c r="Q85" s="217"/>
      <c r="R85" s="217"/>
    </row>
    <row r="86" spans="1:18" s="7" customFormat="1" ht="15.75">
      <c r="A86" s="392" t="s">
        <v>152</v>
      </c>
      <c r="B86" s="168">
        <v>0</v>
      </c>
      <c r="C86" s="168">
        <f t="shared" si="12"/>
        <v>0</v>
      </c>
      <c r="D86" s="169">
        <v>0</v>
      </c>
      <c r="E86" s="170">
        <v>0</v>
      </c>
      <c r="F86" s="170">
        <v>0</v>
      </c>
      <c r="G86" s="171">
        <v>0</v>
      </c>
      <c r="H86" s="196"/>
      <c r="I86" s="172" t="s">
        <v>153</v>
      </c>
      <c r="J86" s="217"/>
      <c r="K86" s="217"/>
      <c r="L86" s="217"/>
      <c r="M86" s="217"/>
      <c r="N86" s="217"/>
      <c r="O86" s="217"/>
      <c r="P86" s="218"/>
      <c r="Q86" s="217"/>
      <c r="R86" s="217"/>
    </row>
    <row r="87" spans="1:18" s="7" customFormat="1" ht="15.75">
      <c r="A87" s="262" t="s">
        <v>154</v>
      </c>
      <c r="B87" s="168">
        <v>0</v>
      </c>
      <c r="C87" s="168">
        <f t="shared" si="12"/>
        <v>0</v>
      </c>
      <c r="D87" s="169">
        <v>0</v>
      </c>
      <c r="E87" s="170">
        <v>0</v>
      </c>
      <c r="F87" s="170">
        <v>0</v>
      </c>
      <c r="G87" s="171">
        <v>0</v>
      </c>
      <c r="H87" s="196"/>
      <c r="I87" s="172" t="s">
        <v>155</v>
      </c>
      <c r="J87" s="217"/>
      <c r="K87" s="217"/>
      <c r="L87" s="217"/>
      <c r="M87" s="217"/>
      <c r="N87" s="217"/>
      <c r="O87" s="217"/>
      <c r="P87" s="218"/>
      <c r="Q87" s="217"/>
      <c r="R87" s="217"/>
    </row>
    <row r="88" spans="1:18" s="7" customFormat="1" ht="15.75">
      <c r="A88" s="262" t="s">
        <v>156</v>
      </c>
      <c r="B88" s="168">
        <v>0</v>
      </c>
      <c r="C88" s="168">
        <f t="shared" si="12"/>
        <v>0</v>
      </c>
      <c r="D88" s="169">
        <v>0</v>
      </c>
      <c r="E88" s="170">
        <v>0</v>
      </c>
      <c r="F88" s="170">
        <v>0</v>
      </c>
      <c r="G88" s="171">
        <v>0</v>
      </c>
      <c r="H88" s="196"/>
      <c r="I88" s="172" t="s">
        <v>157</v>
      </c>
      <c r="J88" s="217"/>
      <c r="K88" s="217"/>
      <c r="L88" s="217"/>
      <c r="M88" s="217"/>
      <c r="N88" s="217"/>
      <c r="O88" s="217"/>
      <c r="P88" s="218"/>
      <c r="Q88" s="217"/>
      <c r="R88" s="217"/>
    </row>
    <row r="89" spans="1:18" s="7" customFormat="1" ht="15.75">
      <c r="A89" s="262" t="s">
        <v>158</v>
      </c>
      <c r="B89" s="168">
        <v>0</v>
      </c>
      <c r="C89" s="168">
        <f t="shared" si="12"/>
        <v>0</v>
      </c>
      <c r="D89" s="169">
        <v>0</v>
      </c>
      <c r="E89" s="170">
        <v>0</v>
      </c>
      <c r="F89" s="170">
        <v>0</v>
      </c>
      <c r="G89" s="171">
        <v>0</v>
      </c>
      <c r="H89" s="196"/>
      <c r="I89" s="172" t="s">
        <v>159</v>
      </c>
      <c r="J89" s="217"/>
      <c r="K89" s="217"/>
      <c r="L89" s="217"/>
      <c r="M89" s="217"/>
      <c r="N89" s="217"/>
      <c r="O89" s="217"/>
      <c r="P89" s="218"/>
      <c r="Q89" s="217"/>
      <c r="R89" s="217"/>
    </row>
    <row r="90" spans="1:18" s="7" customFormat="1" ht="15.75">
      <c r="A90" s="119" t="s">
        <v>160</v>
      </c>
      <c r="B90" s="120">
        <v>0</v>
      </c>
      <c r="C90" s="120">
        <f t="shared" si="12"/>
        <v>0</v>
      </c>
      <c r="D90" s="121">
        <v>-6707</v>
      </c>
      <c r="E90" s="122">
        <v>0</v>
      </c>
      <c r="F90" s="122">
        <v>6707</v>
      </c>
      <c r="G90" s="123">
        <v>0</v>
      </c>
      <c r="H90" s="196"/>
      <c r="I90" s="125" t="s">
        <v>161</v>
      </c>
      <c r="J90" s="217"/>
      <c r="K90" s="217"/>
      <c r="L90" s="217"/>
      <c r="M90" s="217"/>
      <c r="N90" s="217"/>
      <c r="O90" s="217"/>
      <c r="P90" s="218"/>
      <c r="Q90" s="217"/>
      <c r="R90" s="217"/>
    </row>
    <row r="91" spans="1:18" s="7" customFormat="1" ht="16.5" thickBot="1">
      <c r="A91" s="395" t="s">
        <v>162</v>
      </c>
      <c r="B91" s="396">
        <v>0</v>
      </c>
      <c r="C91" s="396">
        <f t="shared" si="12"/>
        <v>0</v>
      </c>
      <c r="D91" s="397">
        <v>0</v>
      </c>
      <c r="E91" s="398">
        <v>0</v>
      </c>
      <c r="F91" s="398">
        <v>0</v>
      </c>
      <c r="G91" s="399">
        <v>0</v>
      </c>
      <c r="H91" s="196"/>
      <c r="I91" s="401" t="s">
        <v>163</v>
      </c>
      <c r="J91" s="217"/>
      <c r="K91" s="217"/>
      <c r="L91" s="217"/>
      <c r="M91" s="217"/>
      <c r="N91" s="217"/>
      <c r="O91" s="217"/>
      <c r="P91" s="218"/>
      <c r="Q91" s="217"/>
      <c r="R91" s="217"/>
    </row>
    <row r="92" spans="1:18" s="7" customFormat="1" ht="16.5" hidden="1" thickBot="1">
      <c r="A92" s="403" t="s">
        <v>164</v>
      </c>
      <c r="B92" s="404"/>
      <c r="C92" s="404"/>
      <c r="D92" s="404"/>
      <c r="E92" s="404"/>
      <c r="F92" s="404"/>
      <c r="G92" s="404"/>
      <c r="H92" s="405"/>
      <c r="I92" s="403"/>
      <c r="J92" s="217"/>
      <c r="K92" s="217"/>
      <c r="L92" s="217"/>
      <c r="M92" s="217"/>
      <c r="N92" s="217"/>
      <c r="O92" s="217"/>
      <c r="P92" s="218"/>
      <c r="Q92" s="217"/>
      <c r="R92" s="217"/>
    </row>
    <row r="93" spans="1:18" s="7" customFormat="1" ht="16.5" hidden="1" thickBot="1">
      <c r="A93" s="403" t="s">
        <v>165</v>
      </c>
      <c r="B93" s="404"/>
      <c r="C93" s="404"/>
      <c r="D93" s="404"/>
      <c r="E93" s="404"/>
      <c r="F93" s="404"/>
      <c r="G93" s="404"/>
      <c r="H93" s="405"/>
      <c r="I93" s="403"/>
      <c r="J93" s="217"/>
      <c r="K93" s="217"/>
      <c r="L93" s="217"/>
      <c r="M93" s="217"/>
      <c r="N93" s="217"/>
      <c r="O93" s="217"/>
      <c r="P93" s="218"/>
      <c r="Q93" s="217"/>
      <c r="R93" s="217"/>
    </row>
    <row r="94" spans="1:18" s="7" customFormat="1" ht="16.5" hidden="1" thickBot="1">
      <c r="A94" s="403" t="s">
        <v>166</v>
      </c>
      <c r="B94" s="404"/>
      <c r="C94" s="404"/>
      <c r="D94" s="404"/>
      <c r="E94" s="404"/>
      <c r="F94" s="404"/>
      <c r="G94" s="406"/>
      <c r="H94" s="405"/>
      <c r="I94" s="403"/>
      <c r="J94" s="217"/>
      <c r="K94" s="217"/>
      <c r="L94" s="217"/>
      <c r="M94" s="217"/>
      <c r="N94" s="217"/>
      <c r="O94" s="217"/>
      <c r="P94" s="218"/>
      <c r="Q94" s="217"/>
      <c r="R94" s="217"/>
    </row>
    <row r="95" spans="1:18" s="7" customFormat="1" ht="16.5" hidden="1" thickBot="1">
      <c r="A95" s="408" t="s">
        <v>167</v>
      </c>
      <c r="B95" s="404"/>
      <c r="C95" s="404"/>
      <c r="D95" s="404"/>
      <c r="E95" s="404"/>
      <c r="F95" s="404"/>
      <c r="G95" s="406"/>
      <c r="H95" s="405"/>
      <c r="I95" s="409"/>
      <c r="J95" s="217"/>
      <c r="K95" s="217"/>
      <c r="L95" s="217"/>
      <c r="M95" s="217"/>
      <c r="N95" s="217"/>
      <c r="O95" s="217"/>
      <c r="P95" s="218"/>
      <c r="Q95" s="217"/>
      <c r="R95" s="217"/>
    </row>
    <row r="96" spans="1:18" s="7" customFormat="1" ht="16.5" hidden="1" thickBot="1">
      <c r="A96" s="408"/>
      <c r="B96" s="410"/>
      <c r="C96" s="410"/>
      <c r="D96" s="410"/>
      <c r="E96" s="410"/>
      <c r="F96" s="410"/>
      <c r="G96" s="410"/>
      <c r="H96" s="225"/>
      <c r="I96" s="408"/>
      <c r="J96" s="217"/>
      <c r="K96" s="217"/>
      <c r="L96" s="217"/>
      <c r="M96" s="217"/>
      <c r="N96" s="217"/>
      <c r="O96" s="217"/>
      <c r="P96" s="218"/>
      <c r="Q96" s="217"/>
      <c r="R96" s="217"/>
    </row>
    <row r="97" spans="1:18" s="7" customFormat="1" ht="16.5" hidden="1" thickBot="1">
      <c r="A97" s="409" t="s">
        <v>168</v>
      </c>
      <c r="B97" s="410"/>
      <c r="C97" s="410"/>
      <c r="D97" s="410"/>
      <c r="E97" s="410"/>
      <c r="F97" s="410"/>
      <c r="G97" s="410"/>
      <c r="H97" s="225"/>
      <c r="I97" s="409"/>
      <c r="J97" s="217"/>
      <c r="K97" s="217"/>
      <c r="L97" s="217"/>
      <c r="M97" s="217"/>
      <c r="N97" s="217"/>
      <c r="O97" s="217"/>
      <c r="P97" s="218"/>
      <c r="Q97" s="217"/>
      <c r="R97" s="217"/>
    </row>
    <row r="98" spans="1:18" s="7" customFormat="1" ht="16.5" hidden="1" thickBot="1">
      <c r="A98" s="403" t="s">
        <v>166</v>
      </c>
      <c r="B98" s="410"/>
      <c r="C98" s="413"/>
      <c r="D98" s="413"/>
      <c r="E98" s="413"/>
      <c r="F98" s="410"/>
      <c r="G98" s="410"/>
      <c r="H98" s="225"/>
      <c r="I98" s="403"/>
      <c r="J98" s="217"/>
      <c r="K98" s="217"/>
      <c r="L98" s="217"/>
      <c r="M98" s="217"/>
      <c r="N98" s="217"/>
      <c r="O98" s="217"/>
      <c r="P98" s="218"/>
      <c r="Q98" s="217"/>
      <c r="R98" s="217"/>
    </row>
    <row r="99" spans="1:18" s="7" customFormat="1" ht="16.5" hidden="1" thickBot="1">
      <c r="A99" s="414" t="s">
        <v>167</v>
      </c>
      <c r="B99" s="410"/>
      <c r="C99" s="413"/>
      <c r="D99" s="413"/>
      <c r="E99" s="413"/>
      <c r="F99" s="410"/>
      <c r="G99" s="410"/>
      <c r="H99" s="415"/>
      <c r="I99" s="408"/>
      <c r="J99" s="217"/>
      <c r="K99" s="217"/>
      <c r="L99" s="217"/>
      <c r="M99" s="217"/>
      <c r="N99" s="217"/>
      <c r="O99" s="217"/>
      <c r="P99" s="218"/>
      <c r="Q99" s="217"/>
      <c r="R99" s="217"/>
    </row>
    <row r="100" spans="1:18" s="7" customFormat="1" ht="15.75">
      <c r="A100" s="416">
        <f>+IF(+SUM(B$65:G$65)=0,0,"Контрола: дефицит/излишък = финансиране с обратен знак (V. + VІ. = 0)")</f>
        <v>0</v>
      </c>
      <c r="B100" s="418">
        <f aca="true" t="shared" si="13" ref="B100:G100">+B$64+B$66</f>
        <v>0</v>
      </c>
      <c r="C100" s="418">
        <f t="shared" si="13"/>
        <v>0</v>
      </c>
      <c r="D100" s="419">
        <f t="shared" si="13"/>
        <v>0</v>
      </c>
      <c r="E100" s="419">
        <f t="shared" si="13"/>
        <v>0</v>
      </c>
      <c r="F100" s="419">
        <f t="shared" si="13"/>
        <v>0</v>
      </c>
      <c r="G100" s="419">
        <f t="shared" si="13"/>
        <v>0</v>
      </c>
      <c r="H100" s="415"/>
      <c r="I100" s="421"/>
      <c r="J100" s="217"/>
      <c r="K100" s="217"/>
      <c r="L100" s="217"/>
      <c r="M100" s="217"/>
      <c r="N100" s="217"/>
      <c r="O100" s="217"/>
      <c r="P100" s="218"/>
      <c r="Q100" s="217"/>
      <c r="R100" s="217"/>
    </row>
    <row r="101" spans="1:18" s="7" customFormat="1" ht="15.75">
      <c r="A101" s="421"/>
      <c r="B101" s="422"/>
      <c r="C101" s="423"/>
      <c r="D101" s="424"/>
      <c r="E101" s="3"/>
      <c r="F101" s="3"/>
      <c r="G101" s="5"/>
      <c r="H101" s="415"/>
      <c r="I101" s="421"/>
      <c r="J101" s="217"/>
      <c r="K101" s="217"/>
      <c r="L101" s="217"/>
      <c r="M101" s="217"/>
      <c r="N101" s="217"/>
      <c r="O101" s="217"/>
      <c r="P101" s="218"/>
      <c r="Q101" s="217"/>
      <c r="R101" s="217"/>
    </row>
    <row r="102" spans="1:18" s="7" customFormat="1" ht="19.5" customHeight="1">
      <c r="A102" s="447" t="s">
        <v>183</v>
      </c>
      <c r="B102" s="425"/>
      <c r="C102" s="19"/>
      <c r="D102" s="426" t="s">
        <v>184</v>
      </c>
      <c r="E102" s="426">
        <v>0</v>
      </c>
      <c r="F102" s="427"/>
      <c r="G102" s="428">
        <v>45233</v>
      </c>
      <c r="H102" s="415"/>
      <c r="I102" s="421"/>
      <c r="J102" s="217"/>
      <c r="K102" s="217"/>
      <c r="L102" s="217"/>
      <c r="M102" s="217"/>
      <c r="N102" s="217"/>
      <c r="O102" s="217"/>
      <c r="P102" s="218"/>
      <c r="Q102" s="217"/>
      <c r="R102" s="217"/>
    </row>
    <row r="103" spans="1:18" s="7" customFormat="1" ht="15.75">
      <c r="A103" s="429" t="s">
        <v>169</v>
      </c>
      <c r="B103" s="431"/>
      <c r="C103" s="431"/>
      <c r="D103" s="458" t="s">
        <v>170</v>
      </c>
      <c r="E103" s="458"/>
      <c r="F103" s="432"/>
      <c r="G103" s="433" t="s">
        <v>171</v>
      </c>
      <c r="H103" s="415"/>
      <c r="I103" s="421"/>
      <c r="J103" s="217"/>
      <c r="K103" s="217"/>
      <c r="L103" s="217"/>
      <c r="M103" s="217"/>
      <c r="N103" s="217"/>
      <c r="O103" s="217"/>
      <c r="P103" s="218"/>
      <c r="Q103" s="217"/>
      <c r="R103" s="217"/>
    </row>
    <row r="104" spans="1:18" s="7" customFormat="1" ht="17.25" customHeight="1">
      <c r="A104" s="434" t="s">
        <v>172</v>
      </c>
      <c r="B104" s="444"/>
      <c r="C104" s="445"/>
      <c r="D104" s="3"/>
      <c r="E104" s="3"/>
      <c r="F104" s="3"/>
      <c r="G104" s="3"/>
      <c r="H104" s="415"/>
      <c r="I104" s="421"/>
      <c r="J104" s="217"/>
      <c r="K104" s="217"/>
      <c r="L104" s="217"/>
      <c r="M104" s="217"/>
      <c r="N104" s="217"/>
      <c r="O104" s="217"/>
      <c r="P104" s="218"/>
      <c r="Q104" s="217"/>
      <c r="R104" s="217"/>
    </row>
    <row r="105" spans="1:18" s="7" customFormat="1" ht="17.25" customHeight="1">
      <c r="A105" s="427"/>
      <c r="B105" s="449" t="s">
        <v>181</v>
      </c>
      <c r="C105" s="449"/>
      <c r="D105" s="3"/>
      <c r="E105" s="3"/>
      <c r="F105" s="3"/>
      <c r="G105" s="3"/>
      <c r="H105" s="415"/>
      <c r="I105" s="421"/>
      <c r="J105" s="217"/>
      <c r="K105" s="217"/>
      <c r="L105" s="217"/>
      <c r="M105" s="217"/>
      <c r="N105" s="217"/>
      <c r="O105" s="217"/>
      <c r="P105" s="218"/>
      <c r="Q105" s="217"/>
      <c r="R105" s="217"/>
    </row>
    <row r="106" spans="1:18" s="7" customFormat="1" ht="19.5" customHeight="1">
      <c r="A106" s="1"/>
      <c r="B106" s="3"/>
      <c r="C106" s="3"/>
      <c r="D106" s="3"/>
      <c r="E106" s="3"/>
      <c r="F106" s="3"/>
      <c r="G106" s="3"/>
      <c r="H106" s="415"/>
      <c r="I106" s="436"/>
      <c r="J106" s="217"/>
      <c r="K106" s="217"/>
      <c r="L106" s="217"/>
      <c r="M106" s="217"/>
      <c r="N106" s="217"/>
      <c r="O106" s="217"/>
      <c r="P106" s="218"/>
      <c r="Q106" s="217"/>
      <c r="R106" s="217"/>
    </row>
    <row r="107" spans="1:18" s="7" customFormat="1" ht="15.75" customHeight="1">
      <c r="A107" s="6"/>
      <c r="B107" s="3"/>
      <c r="C107" s="3"/>
      <c r="D107" s="3"/>
      <c r="E107" s="3"/>
      <c r="F107" s="3"/>
      <c r="G107" s="3"/>
      <c r="H107" s="415"/>
      <c r="I107" s="421"/>
      <c r="J107" s="217"/>
      <c r="K107" s="217"/>
      <c r="L107" s="217"/>
      <c r="M107" s="217"/>
      <c r="N107" s="217"/>
      <c r="O107" s="217"/>
      <c r="P107" s="218"/>
      <c r="Q107" s="217"/>
      <c r="R107" s="217"/>
    </row>
    <row r="108" spans="1:18" s="7" customFormat="1" ht="15.75">
      <c r="A108" s="437" t="s">
        <v>173</v>
      </c>
      <c r="B108" s="444"/>
      <c r="C108" s="445"/>
      <c r="D108" s="3"/>
      <c r="E108" s="437" t="s">
        <v>174</v>
      </c>
      <c r="F108" s="446"/>
      <c r="G108" s="438"/>
      <c r="H108" s="415"/>
      <c r="I108" s="439"/>
      <c r="J108" s="217"/>
      <c r="K108" s="217"/>
      <c r="L108" s="217"/>
      <c r="M108" s="217"/>
      <c r="N108" s="217"/>
      <c r="O108" s="217"/>
      <c r="P108" s="218"/>
      <c r="Q108" s="217"/>
      <c r="R108" s="217"/>
    </row>
    <row r="109" spans="1:18" s="7" customFormat="1" ht="18" customHeight="1">
      <c r="A109" s="6"/>
      <c r="B109" s="449" t="s">
        <v>181</v>
      </c>
      <c r="C109" s="449"/>
      <c r="D109" s="440"/>
      <c r="E109" s="3"/>
      <c r="F109" s="449" t="s">
        <v>182</v>
      </c>
      <c r="G109" s="449"/>
      <c r="H109" s="415"/>
      <c r="I109" s="441"/>
      <c r="J109" s="217"/>
      <c r="K109" s="217"/>
      <c r="L109" s="217"/>
      <c r="M109" s="217"/>
      <c r="N109" s="217"/>
      <c r="O109" s="217"/>
      <c r="P109" s="218"/>
      <c r="Q109" s="217"/>
      <c r="R109" s="217"/>
    </row>
  </sheetData>
  <sheetProtection/>
  <mergeCells count="8">
    <mergeCell ref="B109:C109"/>
    <mergeCell ref="F109:G109"/>
    <mergeCell ref="F6:G6"/>
    <mergeCell ref="F7:G9"/>
    <mergeCell ref="B12:B13"/>
    <mergeCell ref="C12:C13"/>
    <mergeCell ref="D103:E103"/>
    <mergeCell ref="B105:C105"/>
  </mergeCells>
  <conditionalFormatting sqref="B60:G60">
    <cfRule type="cellIs" priority="21" dxfId="207" operator="notEqual" stopIfTrue="1">
      <formula>0</formula>
    </cfRule>
  </conditionalFormatting>
  <conditionalFormatting sqref="B100:G100">
    <cfRule type="cellIs" priority="20" dxfId="207" operator="notEqual" stopIfTrue="1">
      <formula>0</formula>
    </cfRule>
  </conditionalFormatting>
  <conditionalFormatting sqref="D102:E102 A102">
    <cfRule type="cellIs" priority="19" dxfId="208" operator="equal" stopIfTrue="1">
      <formula>0</formula>
    </cfRule>
  </conditionalFormatting>
  <conditionalFormatting sqref="F109 B105">
    <cfRule type="cellIs" priority="18" dxfId="209" operator="equal" stopIfTrue="1">
      <formula>0</formula>
    </cfRule>
  </conditionalFormatting>
  <conditionalFormatting sqref="G102">
    <cfRule type="cellIs" priority="17" dxfId="210" operator="equal" stopIfTrue="1">
      <formula>0</formula>
    </cfRule>
  </conditionalFormatting>
  <conditionalFormatting sqref="B109:C109">
    <cfRule type="cellIs" priority="16" dxfId="209" operator="equal" stopIfTrue="1">
      <formula>0</formula>
    </cfRule>
  </conditionalFormatting>
  <conditionalFormatting sqref="C10">
    <cfRule type="cellIs" priority="11" dxfId="211" operator="equal" stopIfTrue="1">
      <formula>"Чужди средства"</formula>
    </cfRule>
    <cfRule type="cellIs" priority="12" dxfId="212" operator="equal" stopIfTrue="1">
      <formula>"СЕС - ДМП"</formula>
    </cfRule>
    <cfRule type="cellIs" priority="13" dxfId="213" operator="equal" stopIfTrue="1">
      <formula>"СЕС - РА"</formula>
    </cfRule>
    <cfRule type="cellIs" priority="14" dxfId="214" operator="equal" stopIfTrue="1">
      <formula>"СЕС - ДЕС"</formula>
    </cfRule>
    <cfRule type="cellIs" priority="15" dxfId="215" operator="equal" stopIfTrue="1">
      <formula>"СЕС - КСФ"</formula>
    </cfRule>
  </conditionalFormatting>
  <conditionalFormatting sqref="A100">
    <cfRule type="cellIs" priority="10" dxfId="216" operator="notEqual" stopIfTrue="1">
      <formula>0</formula>
    </cfRule>
  </conditionalFormatting>
  <conditionalFormatting sqref="F6:G6">
    <cfRule type="cellIs" priority="6" dxfId="217" operator="between" stopIfTrue="1">
      <formula>1000000000000</formula>
      <formula>9999999999999990</formula>
    </cfRule>
    <cfRule type="cellIs" priority="7" dxfId="218" operator="between" stopIfTrue="1">
      <formula>10000000000</formula>
      <formula>999999999999</formula>
    </cfRule>
    <cfRule type="cellIs" priority="8" dxfId="219" operator="between" stopIfTrue="1">
      <formula>1000000</formula>
      <formula>99999999</formula>
    </cfRule>
    <cfRule type="cellIs" priority="9" dxfId="220" operator="between" stopIfTrue="1">
      <formula>100</formula>
      <formula>9999</formula>
    </cfRule>
  </conditionalFormatting>
  <conditionalFormatting sqref="B10">
    <cfRule type="cellIs" priority="1" dxfId="211" operator="equal" stopIfTrue="1">
      <formula>"Чужди средства"</formula>
    </cfRule>
    <cfRule type="cellIs" priority="2" dxfId="212" operator="equal" stopIfTrue="1">
      <formula>"СЕС - ДМП"</formula>
    </cfRule>
    <cfRule type="cellIs" priority="3" dxfId="213" operator="equal" stopIfTrue="1">
      <formula>"СЕС - РА"</formula>
    </cfRule>
    <cfRule type="cellIs" priority="4" dxfId="214" operator="equal" stopIfTrue="1">
      <formula>"СЕС - ДЕС"</formula>
    </cfRule>
    <cfRule type="cellIs" priority="5" dxfId="215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C6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I6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B28 D28:G28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B49 D49:G49">
      <formula1>0</formula1>
    </dataValidation>
    <dataValidation type="whole" operator="lessThanOrEqual" allowBlank="1" showInputMessage="1" showErrorMessage="1" error="въведете цяло отрицателно число" sqref="B86 D86:G86">
      <formula1>0</formula1>
    </dataValidation>
    <dataValidation type="whole" operator="greaterThanOrEqual" allowBlank="1" showInputMessage="1" showErrorMessage="1" error="въведете цяло положително число" sqref="B85 D85:G85">
      <formula1>0</formula1>
    </dataValidation>
    <dataValidation type="whole" allowBlank="1" showInputMessage="1" showErrorMessage="1" error="въведете цяло число" sqref="B87:B91 D87:G91 B50:B84 B17:B27 D50:G84 D17:G27 B100:G100 B29:B48 C17:C91 D29:G48">
      <formula1>-10000000000000000</formula1>
      <formula2>10000000000000000</formula2>
    </dataValidation>
  </dataValidations>
  <hyperlinks>
    <hyperlink ref="A102" r:id="rId1" display="account-vr@riosv-vr.com"/>
  </hyperlinks>
  <printOptions/>
  <pageMargins left="0.7" right="0.7" top="0.75" bottom="0.75" header="0.3" footer="0.3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110"/>
  <sheetViews>
    <sheetView zoomScalePageLayoutView="0" workbookViewId="0" topLeftCell="A4">
      <selection activeCell="E9" sqref="E9"/>
    </sheetView>
  </sheetViews>
  <sheetFormatPr defaultColWidth="9.00390625" defaultRowHeight="15.75"/>
  <cols>
    <col min="1" max="1" width="70.625" style="0" customWidth="1"/>
    <col min="2" max="2" width="16.625" style="0" customWidth="1"/>
    <col min="3" max="3" width="16.00390625" style="0" customWidth="1"/>
    <col min="4" max="4" width="20.50390625" style="0" customWidth="1"/>
    <col min="5" max="5" width="13.625" style="0" customWidth="1"/>
    <col min="6" max="6" width="17.50390625" style="0" customWidth="1"/>
    <col min="7" max="7" width="16.00390625" style="0" customWidth="1"/>
    <col min="8" max="8" width="3.25390625" style="0" customWidth="1"/>
    <col min="9" max="9" width="51.75390625" style="0" customWidth="1"/>
  </cols>
  <sheetData>
    <row r="2" spans="1:16" s="7" customFormat="1" ht="20.25">
      <c r="A2" s="2"/>
      <c r="B2" s="3"/>
      <c r="C2" s="9"/>
      <c r="D2" s="9"/>
      <c r="E2" s="9"/>
      <c r="F2" s="3"/>
      <c r="G2" s="3"/>
      <c r="H2" s="1"/>
      <c r="I2" s="12"/>
      <c r="P2" s="8"/>
    </row>
    <row r="3" spans="1:16" s="7" customFormat="1" ht="9" customHeight="1" hidden="1">
      <c r="A3" s="12"/>
      <c r="B3" s="3"/>
      <c r="C3" s="3"/>
      <c r="D3" s="3"/>
      <c r="E3" s="3"/>
      <c r="F3" s="3"/>
      <c r="G3" s="3"/>
      <c r="H3" s="1"/>
      <c r="I3" s="1"/>
      <c r="P3" s="8"/>
    </row>
    <row r="4" spans="1:16" s="7" customFormat="1" ht="22.5" customHeight="1" thickBot="1">
      <c r="A4" s="13" t="s">
        <v>175</v>
      </c>
      <c r="B4" s="15"/>
      <c r="C4" s="15"/>
      <c r="D4" s="15"/>
      <c r="E4" s="15"/>
      <c r="F4" s="15"/>
      <c r="G4" s="16"/>
      <c r="H4" s="1"/>
      <c r="I4" s="1"/>
      <c r="P4" s="8"/>
    </row>
    <row r="5" spans="1:16" s="7" customFormat="1" ht="12" customHeight="1" thickTop="1">
      <c r="A5" s="12"/>
      <c r="B5" s="18"/>
      <c r="C5" s="18"/>
      <c r="D5" s="18"/>
      <c r="E5" s="18"/>
      <c r="F5" s="18"/>
      <c r="G5" s="18"/>
      <c r="H5" s="1"/>
      <c r="I5" s="1"/>
      <c r="P5" s="8"/>
    </row>
    <row r="6" spans="1:16" s="7" customFormat="1" ht="18.75">
      <c r="A6" s="20"/>
      <c r="B6" s="3"/>
      <c r="C6" s="21"/>
      <c r="D6" s="21"/>
      <c r="E6" s="21"/>
      <c r="F6" s="3"/>
      <c r="G6" s="3"/>
      <c r="H6" s="1"/>
      <c r="I6" s="20"/>
      <c r="P6" s="8"/>
    </row>
    <row r="7" spans="1:16" s="7" customFormat="1" ht="23.25" customHeight="1">
      <c r="A7" s="22" t="s">
        <v>178</v>
      </c>
      <c r="B7" s="23" t="s">
        <v>0</v>
      </c>
      <c r="C7" s="24">
        <v>45260</v>
      </c>
      <c r="D7" s="25" t="s">
        <v>1</v>
      </c>
      <c r="E7" s="26">
        <v>193955</v>
      </c>
      <c r="F7" s="450">
        <v>191060003</v>
      </c>
      <c r="G7" s="451"/>
      <c r="H7" s="1"/>
      <c r="I7" s="28"/>
      <c r="J7" s="29"/>
      <c r="K7" s="29"/>
      <c r="L7" s="29"/>
      <c r="M7" s="29"/>
      <c r="P7" s="8"/>
    </row>
    <row r="8" spans="1:16" s="7" customFormat="1" ht="23.25" customHeight="1">
      <c r="A8" s="30" t="s">
        <v>2</v>
      </c>
      <c r="B8" s="3"/>
      <c r="C8" s="32"/>
      <c r="D8" s="3"/>
      <c r="E8" s="33"/>
      <c r="F8" s="452" t="s">
        <v>3</v>
      </c>
      <c r="G8" s="452"/>
      <c r="H8" s="1"/>
      <c r="I8" s="31"/>
      <c r="J8" s="29"/>
      <c r="K8" s="29"/>
      <c r="L8" s="29"/>
      <c r="M8" s="29"/>
      <c r="P8" s="8"/>
    </row>
    <row r="9" spans="1:16" s="7" customFormat="1" ht="23.25" customHeight="1">
      <c r="A9" s="34" t="s">
        <v>179</v>
      </c>
      <c r="B9" s="35" t="s">
        <v>176</v>
      </c>
      <c r="C9" s="36" t="s">
        <v>180</v>
      </c>
      <c r="D9" s="3"/>
      <c r="E9" s="33"/>
      <c r="F9" s="453"/>
      <c r="G9" s="453"/>
      <c r="H9" s="1"/>
      <c r="I9" s="31"/>
      <c r="J9" s="29"/>
      <c r="K9" s="29"/>
      <c r="L9" s="29"/>
      <c r="M9" s="29"/>
      <c r="P9" s="8"/>
    </row>
    <row r="10" spans="1:16" s="7" customFormat="1" ht="23.25" customHeight="1">
      <c r="A10" s="37" t="s">
        <v>4</v>
      </c>
      <c r="B10" s="11"/>
      <c r="C10" s="11"/>
      <c r="D10" s="11"/>
      <c r="E10" s="33"/>
      <c r="F10" s="453"/>
      <c r="G10" s="453"/>
      <c r="H10" s="1"/>
      <c r="I10" s="11"/>
      <c r="J10" s="29"/>
      <c r="K10" s="29"/>
      <c r="L10" s="29"/>
      <c r="M10" s="29"/>
      <c r="P10" s="8"/>
    </row>
    <row r="11" spans="1:18" s="7" customFormat="1" ht="21.75" customHeight="1">
      <c r="A11" s="38" t="s">
        <v>5</v>
      </c>
      <c r="B11" s="40">
        <v>0</v>
      </c>
      <c r="C11" s="41" t="s">
        <v>177</v>
      </c>
      <c r="D11" s="11"/>
      <c r="E11" s="42"/>
      <c r="F11" s="42"/>
      <c r="G11" s="43"/>
      <c r="H11" s="42"/>
      <c r="I11" s="39"/>
      <c r="J11" s="29"/>
      <c r="K11" s="29"/>
      <c r="L11" s="29"/>
      <c r="M11" s="29"/>
      <c r="N11" s="29"/>
      <c r="O11" s="29"/>
      <c r="P11" s="8"/>
      <c r="Q11" s="29"/>
      <c r="R11" s="29"/>
    </row>
    <row r="12" spans="1:18" s="7" customFormat="1" ht="16.5" thickBot="1">
      <c r="A12" s="48"/>
      <c r="B12" s="49"/>
      <c r="C12" s="49"/>
      <c r="D12" s="49"/>
      <c r="E12" s="49"/>
      <c r="F12" s="49"/>
      <c r="G12" s="50" t="s">
        <v>6</v>
      </c>
      <c r="H12" s="53"/>
      <c r="I12" s="54"/>
      <c r="J12" s="29"/>
      <c r="K12" s="29"/>
      <c r="L12" s="29"/>
      <c r="M12" s="29"/>
      <c r="N12" s="29"/>
      <c r="O12" s="29"/>
      <c r="P12" s="8"/>
      <c r="Q12" s="29"/>
      <c r="R12" s="29"/>
    </row>
    <row r="13" spans="1:18" s="7" customFormat="1" ht="22.5" customHeight="1">
      <c r="A13" s="56"/>
      <c r="B13" s="454" t="s">
        <v>8</v>
      </c>
      <c r="C13" s="456" t="s">
        <v>9</v>
      </c>
      <c r="D13" s="58" t="s">
        <v>10</v>
      </c>
      <c r="E13" s="59"/>
      <c r="F13" s="60"/>
      <c r="G13" s="61"/>
      <c r="H13" s="63"/>
      <c r="I13" s="64" t="s">
        <v>11</v>
      </c>
      <c r="J13" s="29"/>
      <c r="K13" s="29"/>
      <c r="L13" s="29"/>
      <c r="M13" s="29"/>
      <c r="N13" s="29"/>
      <c r="O13" s="29"/>
      <c r="P13" s="29"/>
      <c r="Q13" s="29"/>
      <c r="R13" s="29"/>
    </row>
    <row r="14" spans="1:18" s="7" customFormat="1" ht="47.25" customHeight="1">
      <c r="A14" s="66" t="s">
        <v>12</v>
      </c>
      <c r="B14" s="455"/>
      <c r="C14" s="457"/>
      <c r="D14" s="68" t="s">
        <v>13</v>
      </c>
      <c r="E14" s="69" t="s">
        <v>14</v>
      </c>
      <c r="F14" s="69" t="s">
        <v>15</v>
      </c>
      <c r="G14" s="70" t="s">
        <v>16</v>
      </c>
      <c r="H14" s="72"/>
      <c r="I14" s="73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7" customFormat="1" ht="15.75" hidden="1">
      <c r="A15" s="74"/>
      <c r="B15" s="75"/>
      <c r="C15" s="75"/>
      <c r="D15" s="76"/>
      <c r="E15" s="77"/>
      <c r="F15" s="77"/>
      <c r="G15" s="78"/>
      <c r="H15" s="72"/>
      <c r="I15" s="80"/>
      <c r="J15" s="29"/>
      <c r="K15" s="29"/>
      <c r="L15" s="29"/>
      <c r="M15" s="29"/>
      <c r="N15" s="29"/>
      <c r="O15" s="29"/>
      <c r="P15" s="29"/>
      <c r="Q15" s="29"/>
      <c r="R15" s="29"/>
    </row>
    <row r="16" spans="1:18" s="7" customFormat="1" ht="15.75">
      <c r="A16" s="81" t="s">
        <v>18</v>
      </c>
      <c r="B16" s="83" t="s">
        <v>19</v>
      </c>
      <c r="C16" s="83" t="s">
        <v>20</v>
      </c>
      <c r="D16" s="84" t="s">
        <v>21</v>
      </c>
      <c r="E16" s="85" t="s">
        <v>22</v>
      </c>
      <c r="F16" s="85" t="s">
        <v>23</v>
      </c>
      <c r="G16" s="86" t="s">
        <v>24</v>
      </c>
      <c r="H16" s="88"/>
      <c r="I16" s="89"/>
      <c r="J16" s="29"/>
      <c r="K16" s="29"/>
      <c r="L16" s="29"/>
      <c r="M16" s="29"/>
      <c r="N16" s="29"/>
      <c r="O16" s="29"/>
      <c r="P16" s="29"/>
      <c r="Q16" s="29"/>
      <c r="R16" s="29"/>
    </row>
    <row r="17" spans="1:18" s="7" customFormat="1" ht="15.75">
      <c r="A17" s="90"/>
      <c r="B17" s="91"/>
      <c r="C17" s="91"/>
      <c r="D17" s="92"/>
      <c r="E17" s="93"/>
      <c r="F17" s="93"/>
      <c r="G17" s="94"/>
      <c r="H17" s="96"/>
      <c r="I17" s="97"/>
      <c r="J17" s="29"/>
      <c r="K17" s="29"/>
      <c r="L17" s="29"/>
      <c r="M17" s="29"/>
      <c r="N17" s="29"/>
      <c r="O17" s="29"/>
      <c r="P17" s="29"/>
      <c r="Q17" s="29"/>
      <c r="R17" s="29"/>
    </row>
    <row r="18" spans="1:18" s="7" customFormat="1" ht="19.5" thickBot="1">
      <c r="A18" s="99" t="s">
        <v>27</v>
      </c>
      <c r="B18" s="102">
        <f aca="true" t="shared" si="0" ref="B18:G18">+B19+B21+B32+B33</f>
        <v>30000</v>
      </c>
      <c r="C18" s="102">
        <f t="shared" si="0"/>
        <v>38317</v>
      </c>
      <c r="D18" s="103">
        <f t="shared" si="0"/>
        <v>46602</v>
      </c>
      <c r="E18" s="104">
        <f t="shared" si="0"/>
        <v>0</v>
      </c>
      <c r="F18" s="104">
        <f t="shared" si="0"/>
        <v>14</v>
      </c>
      <c r="G18" s="105">
        <f t="shared" si="0"/>
        <v>-8299</v>
      </c>
      <c r="H18" s="107"/>
      <c r="I18" s="108" t="s">
        <v>28</v>
      </c>
      <c r="J18" s="29"/>
      <c r="K18" s="29"/>
      <c r="L18" s="29"/>
      <c r="M18" s="29"/>
      <c r="N18" s="29"/>
      <c r="O18" s="29"/>
      <c r="P18" s="29"/>
      <c r="Q18" s="29"/>
      <c r="R18" s="29"/>
    </row>
    <row r="19" spans="1:18" s="7" customFormat="1" ht="16.5" thickTop="1">
      <c r="A19" s="110" t="s">
        <v>29</v>
      </c>
      <c r="B19" s="111">
        <v>0</v>
      </c>
      <c r="C19" s="111">
        <f aca="true" t="shared" si="1" ref="C19:C84">+D19+E19+F19+G19</f>
        <v>0</v>
      </c>
      <c r="D19" s="112">
        <v>0</v>
      </c>
      <c r="E19" s="113">
        <v>0</v>
      </c>
      <c r="F19" s="113">
        <v>0</v>
      </c>
      <c r="G19" s="114">
        <v>0</v>
      </c>
      <c r="H19" s="116"/>
      <c r="I19" s="117" t="s">
        <v>30</v>
      </c>
      <c r="J19" s="29"/>
      <c r="K19" s="29"/>
      <c r="L19" s="29"/>
      <c r="M19" s="29"/>
      <c r="N19" s="29"/>
      <c r="O19" s="29"/>
      <c r="P19" s="29"/>
      <c r="Q19" s="29"/>
      <c r="R19" s="29"/>
    </row>
    <row r="20" spans="1:18" s="7" customFormat="1" ht="16.5" customHeight="1" hidden="1">
      <c r="A20" s="119" t="s">
        <v>31</v>
      </c>
      <c r="B20" s="120"/>
      <c r="C20" s="120">
        <f t="shared" si="1"/>
        <v>0</v>
      </c>
      <c r="D20" s="121"/>
      <c r="E20" s="122"/>
      <c r="F20" s="122"/>
      <c r="G20" s="123"/>
      <c r="H20" s="116"/>
      <c r="I20" s="125" t="s">
        <v>32</v>
      </c>
      <c r="J20" s="29"/>
      <c r="K20" s="29"/>
      <c r="L20" s="29"/>
      <c r="M20" s="29"/>
      <c r="N20" s="29"/>
      <c r="O20" s="29"/>
      <c r="P20" s="29"/>
      <c r="Q20" s="29"/>
      <c r="R20" s="29"/>
    </row>
    <row r="21" spans="1:18" s="7" customFormat="1" ht="15.75">
      <c r="A21" s="126" t="s">
        <v>33</v>
      </c>
      <c r="B21" s="127">
        <f aca="true" t="shared" si="2" ref="B21:G21">+B22+B26+B27+B28+B29</f>
        <v>30000</v>
      </c>
      <c r="C21" s="127">
        <f t="shared" si="2"/>
        <v>38317</v>
      </c>
      <c r="D21" s="128">
        <f t="shared" si="2"/>
        <v>46602</v>
      </c>
      <c r="E21" s="129">
        <f t="shared" si="2"/>
        <v>0</v>
      </c>
      <c r="F21" s="129">
        <f t="shared" si="2"/>
        <v>14</v>
      </c>
      <c r="G21" s="130">
        <f t="shared" si="2"/>
        <v>-8299</v>
      </c>
      <c r="H21" s="116"/>
      <c r="I21" s="131" t="s">
        <v>34</v>
      </c>
      <c r="J21" s="29"/>
      <c r="K21" s="29"/>
      <c r="L21" s="29"/>
      <c r="M21" s="29"/>
      <c r="N21" s="29"/>
      <c r="O21" s="29"/>
      <c r="P21" s="29"/>
      <c r="Q21" s="29"/>
      <c r="R21" s="29"/>
    </row>
    <row r="22" spans="1:18" s="7" customFormat="1" ht="15.75">
      <c r="A22" s="132" t="s">
        <v>35</v>
      </c>
      <c r="B22" s="133">
        <v>0</v>
      </c>
      <c r="C22" s="133">
        <f t="shared" si="1"/>
        <v>0</v>
      </c>
      <c r="D22" s="134">
        <v>0</v>
      </c>
      <c r="E22" s="135">
        <v>0</v>
      </c>
      <c r="F22" s="135">
        <v>0</v>
      </c>
      <c r="G22" s="136">
        <v>0</v>
      </c>
      <c r="H22" s="116"/>
      <c r="I22" s="137" t="s">
        <v>36</v>
      </c>
      <c r="J22" s="29"/>
      <c r="K22" s="29"/>
      <c r="L22" s="29"/>
      <c r="M22" s="29"/>
      <c r="N22" s="29"/>
      <c r="O22" s="29"/>
      <c r="P22" s="29"/>
      <c r="Q22" s="29"/>
      <c r="R22" s="29"/>
    </row>
    <row r="23" spans="1:18" s="7" customFormat="1" ht="15.75">
      <c r="A23" s="138" t="s">
        <v>37</v>
      </c>
      <c r="B23" s="140">
        <v>0</v>
      </c>
      <c r="C23" s="140">
        <f t="shared" si="1"/>
        <v>0</v>
      </c>
      <c r="D23" s="141">
        <v>0</v>
      </c>
      <c r="E23" s="142">
        <v>0</v>
      </c>
      <c r="F23" s="142">
        <v>0</v>
      </c>
      <c r="G23" s="143">
        <v>0</v>
      </c>
      <c r="H23" s="116"/>
      <c r="I23" s="145" t="s">
        <v>38</v>
      </c>
      <c r="J23" s="29"/>
      <c r="K23" s="29"/>
      <c r="L23" s="29"/>
      <c r="M23" s="29"/>
      <c r="N23" s="29"/>
      <c r="O23" s="29"/>
      <c r="P23" s="29"/>
      <c r="Q23" s="29"/>
      <c r="R23" s="29"/>
    </row>
    <row r="24" spans="1:18" s="7" customFormat="1" ht="15.75">
      <c r="A24" s="146" t="s">
        <v>39</v>
      </c>
      <c r="B24" s="148">
        <v>0</v>
      </c>
      <c r="C24" s="148">
        <f t="shared" si="1"/>
        <v>0</v>
      </c>
      <c r="D24" s="149">
        <v>0</v>
      </c>
      <c r="E24" s="150">
        <v>0</v>
      </c>
      <c r="F24" s="150">
        <v>0</v>
      </c>
      <c r="G24" s="151">
        <v>0</v>
      </c>
      <c r="H24" s="116"/>
      <c r="I24" s="153" t="s">
        <v>40</v>
      </c>
      <c r="J24" s="29"/>
      <c r="K24" s="29"/>
      <c r="L24" s="29"/>
      <c r="M24" s="29"/>
      <c r="N24" s="29"/>
      <c r="O24" s="29"/>
      <c r="P24" s="29"/>
      <c r="Q24" s="29"/>
      <c r="R24" s="29"/>
    </row>
    <row r="25" spans="1:18" s="7" customFormat="1" ht="15.75">
      <c r="A25" s="154" t="s">
        <v>41</v>
      </c>
      <c r="B25" s="156">
        <v>0</v>
      </c>
      <c r="C25" s="156">
        <f t="shared" si="1"/>
        <v>0</v>
      </c>
      <c r="D25" s="157">
        <v>0</v>
      </c>
      <c r="E25" s="158">
        <v>0</v>
      </c>
      <c r="F25" s="158">
        <v>0</v>
      </c>
      <c r="G25" s="159">
        <v>0</v>
      </c>
      <c r="H25" s="116"/>
      <c r="I25" s="160" t="s">
        <v>42</v>
      </c>
      <c r="J25" s="29"/>
      <c r="K25" s="29"/>
      <c r="L25" s="29"/>
      <c r="M25" s="29"/>
      <c r="N25" s="29"/>
      <c r="O25" s="29"/>
      <c r="P25" s="29"/>
      <c r="Q25" s="29"/>
      <c r="R25" s="29"/>
    </row>
    <row r="26" spans="1:18" s="7" customFormat="1" ht="15.75">
      <c r="A26" s="161" t="s">
        <v>43</v>
      </c>
      <c r="B26" s="162">
        <v>25000</v>
      </c>
      <c r="C26" s="162">
        <f t="shared" si="1"/>
        <v>44192</v>
      </c>
      <c r="D26" s="163">
        <v>44178</v>
      </c>
      <c r="E26" s="164">
        <v>0</v>
      </c>
      <c r="F26" s="164">
        <v>14</v>
      </c>
      <c r="G26" s="165">
        <v>0</v>
      </c>
      <c r="H26" s="116"/>
      <c r="I26" s="166" t="s">
        <v>44</v>
      </c>
      <c r="J26" s="29"/>
      <c r="K26" s="29"/>
      <c r="L26" s="29"/>
      <c r="M26" s="29"/>
      <c r="N26" s="29"/>
      <c r="O26" s="29"/>
      <c r="P26" s="29"/>
      <c r="Q26" s="29"/>
      <c r="R26" s="29"/>
    </row>
    <row r="27" spans="1:18" s="7" customFormat="1" ht="15.75">
      <c r="A27" s="167" t="s">
        <v>45</v>
      </c>
      <c r="B27" s="168">
        <v>5000</v>
      </c>
      <c r="C27" s="168">
        <f t="shared" si="1"/>
        <v>2424</v>
      </c>
      <c r="D27" s="169">
        <v>2424</v>
      </c>
      <c r="E27" s="170">
        <v>0</v>
      </c>
      <c r="F27" s="170">
        <v>0</v>
      </c>
      <c r="G27" s="171">
        <v>0</v>
      </c>
      <c r="H27" s="116"/>
      <c r="I27" s="172" t="s">
        <v>46</v>
      </c>
      <c r="J27" s="29"/>
      <c r="K27" s="29"/>
      <c r="L27" s="29"/>
      <c r="M27" s="29"/>
      <c r="N27" s="29"/>
      <c r="O27" s="29"/>
      <c r="P27" s="29"/>
      <c r="Q27" s="29"/>
      <c r="R27" s="29"/>
    </row>
    <row r="28" spans="1:18" s="7" customFormat="1" ht="15.75">
      <c r="A28" s="167" t="s">
        <v>47</v>
      </c>
      <c r="B28" s="168">
        <v>0</v>
      </c>
      <c r="C28" s="168">
        <f t="shared" si="1"/>
        <v>-8299</v>
      </c>
      <c r="D28" s="169">
        <v>0</v>
      </c>
      <c r="E28" s="170">
        <v>0</v>
      </c>
      <c r="F28" s="170">
        <v>0</v>
      </c>
      <c r="G28" s="171">
        <v>-8299</v>
      </c>
      <c r="H28" s="116"/>
      <c r="I28" s="172" t="s">
        <v>48</v>
      </c>
      <c r="J28" s="29"/>
      <c r="K28" s="29"/>
      <c r="L28" s="29"/>
      <c r="M28" s="29"/>
      <c r="N28" s="29"/>
      <c r="O28" s="29"/>
      <c r="P28" s="29"/>
      <c r="Q28" s="29"/>
      <c r="R28" s="29"/>
    </row>
    <row r="29" spans="1:18" s="7" customFormat="1" ht="15.75">
      <c r="A29" s="174" t="s">
        <v>49</v>
      </c>
      <c r="B29" s="120">
        <v>0</v>
      </c>
      <c r="C29" s="120">
        <f t="shared" si="1"/>
        <v>0</v>
      </c>
      <c r="D29" s="121">
        <v>0</v>
      </c>
      <c r="E29" s="122">
        <v>0</v>
      </c>
      <c r="F29" s="122">
        <v>0</v>
      </c>
      <c r="G29" s="123">
        <v>0</v>
      </c>
      <c r="H29" s="116"/>
      <c r="I29" s="125" t="s">
        <v>50</v>
      </c>
      <c r="J29" s="29"/>
      <c r="K29" s="29"/>
      <c r="L29" s="29"/>
      <c r="M29" s="29"/>
      <c r="N29" s="29"/>
      <c r="O29" s="29"/>
      <c r="P29" s="29"/>
      <c r="Q29" s="29"/>
      <c r="R29" s="29"/>
    </row>
    <row r="30" spans="1:18" s="7" customFormat="1" ht="16.5" customHeight="1" hidden="1">
      <c r="A30" s="176"/>
      <c r="B30" s="178"/>
      <c r="C30" s="178">
        <f t="shared" si="1"/>
        <v>0</v>
      </c>
      <c r="D30" s="179"/>
      <c r="E30" s="180"/>
      <c r="F30" s="180"/>
      <c r="G30" s="181"/>
      <c r="H30" s="116"/>
      <c r="I30" s="182"/>
      <c r="J30" s="29"/>
      <c r="K30" s="29"/>
      <c r="L30" s="29"/>
      <c r="M30" s="29"/>
      <c r="N30" s="29"/>
      <c r="O30" s="29"/>
      <c r="P30" s="29"/>
      <c r="Q30" s="29"/>
      <c r="R30" s="29"/>
    </row>
    <row r="31" spans="1:18" s="7" customFormat="1" ht="16.5" customHeight="1" hidden="1">
      <c r="A31" s="183"/>
      <c r="B31" s="184"/>
      <c r="C31" s="184">
        <f t="shared" si="1"/>
        <v>0</v>
      </c>
      <c r="D31" s="185"/>
      <c r="E31" s="186"/>
      <c r="F31" s="186"/>
      <c r="G31" s="187"/>
      <c r="H31" s="116"/>
      <c r="I31" s="189"/>
      <c r="J31" s="29"/>
      <c r="K31" s="29"/>
      <c r="L31" s="29"/>
      <c r="M31" s="29"/>
      <c r="N31" s="29"/>
      <c r="O31" s="29"/>
      <c r="P31" s="29"/>
      <c r="Q31" s="29"/>
      <c r="R31" s="29"/>
    </row>
    <row r="32" spans="1:18" s="7" customFormat="1" ht="15.75">
      <c r="A32" s="190" t="s">
        <v>51</v>
      </c>
      <c r="B32" s="191">
        <v>0</v>
      </c>
      <c r="C32" s="191">
        <f t="shared" si="1"/>
        <v>0</v>
      </c>
      <c r="D32" s="192">
        <v>0</v>
      </c>
      <c r="E32" s="193">
        <v>0</v>
      </c>
      <c r="F32" s="193">
        <v>0</v>
      </c>
      <c r="G32" s="194">
        <v>0</v>
      </c>
      <c r="H32" s="196"/>
      <c r="I32" s="197" t="s">
        <v>52</v>
      </c>
      <c r="J32" s="29"/>
      <c r="K32" s="29"/>
      <c r="L32" s="29"/>
      <c r="M32" s="29"/>
      <c r="N32" s="29"/>
      <c r="O32" s="29"/>
      <c r="P32" s="29"/>
      <c r="Q32" s="29"/>
      <c r="R32" s="29"/>
    </row>
    <row r="33" spans="1:18" s="7" customFormat="1" ht="15.75">
      <c r="A33" s="198" t="s">
        <v>53</v>
      </c>
      <c r="B33" s="199">
        <v>0</v>
      </c>
      <c r="C33" s="199">
        <f t="shared" si="1"/>
        <v>0</v>
      </c>
      <c r="D33" s="200">
        <v>0</v>
      </c>
      <c r="E33" s="201">
        <v>0</v>
      </c>
      <c r="F33" s="201">
        <v>0</v>
      </c>
      <c r="G33" s="202">
        <v>0</v>
      </c>
      <c r="H33" s="196"/>
      <c r="I33" s="204" t="s">
        <v>54</v>
      </c>
      <c r="J33" s="29"/>
      <c r="K33" s="29"/>
      <c r="L33" s="29"/>
      <c r="M33" s="29"/>
      <c r="N33" s="29"/>
      <c r="O33" s="29"/>
      <c r="P33" s="29"/>
      <c r="Q33" s="29"/>
      <c r="R33" s="29"/>
    </row>
    <row r="34" spans="1:18" s="7" customFormat="1" ht="19.5" thickBot="1">
      <c r="A34" s="206" t="s">
        <v>55</v>
      </c>
      <c r="B34" s="209">
        <f aca="true" t="shared" si="3" ref="B34:G34">B35+B39+B40+B42+SUM(B44:B48)+B51</f>
        <v>932578</v>
      </c>
      <c r="C34" s="209">
        <f t="shared" si="3"/>
        <v>828516</v>
      </c>
      <c r="D34" s="210">
        <f t="shared" si="3"/>
        <v>624774</v>
      </c>
      <c r="E34" s="211">
        <f t="shared" si="3"/>
        <v>0</v>
      </c>
      <c r="F34" s="211">
        <f t="shared" si="3"/>
        <v>7771</v>
      </c>
      <c r="G34" s="212">
        <f t="shared" si="3"/>
        <v>195971</v>
      </c>
      <c r="H34" s="116"/>
      <c r="I34" s="214" t="s">
        <v>56</v>
      </c>
      <c r="J34" s="217"/>
      <c r="K34" s="217"/>
      <c r="L34" s="217"/>
      <c r="M34" s="217"/>
      <c r="N34" s="217"/>
      <c r="O34" s="217"/>
      <c r="P34" s="218"/>
      <c r="Q34" s="217"/>
      <c r="R34" s="217"/>
    </row>
    <row r="35" spans="1:18" s="7" customFormat="1" ht="16.5" thickTop="1">
      <c r="A35" s="219" t="s">
        <v>57</v>
      </c>
      <c r="B35" s="221">
        <f aca="true" t="shared" si="4" ref="B35:G35">SUM(B36:B38)</f>
        <v>689630</v>
      </c>
      <c r="C35" s="221">
        <f t="shared" si="4"/>
        <v>635127</v>
      </c>
      <c r="D35" s="222">
        <f t="shared" si="4"/>
        <v>438156</v>
      </c>
      <c r="E35" s="223">
        <f t="shared" si="4"/>
        <v>0</v>
      </c>
      <c r="F35" s="223">
        <f t="shared" si="4"/>
        <v>1000</v>
      </c>
      <c r="G35" s="224">
        <f t="shared" si="4"/>
        <v>195971</v>
      </c>
      <c r="H35" s="225"/>
      <c r="I35" s="117" t="s">
        <v>59</v>
      </c>
      <c r="J35" s="217"/>
      <c r="K35" s="217"/>
      <c r="L35" s="217"/>
      <c r="M35" s="217"/>
      <c r="N35" s="217"/>
      <c r="O35" s="217"/>
      <c r="P35" s="218"/>
      <c r="Q35" s="217"/>
      <c r="R35" s="217"/>
    </row>
    <row r="36" spans="1:18" s="7" customFormat="1" ht="15.75">
      <c r="A36" s="226" t="s">
        <v>60</v>
      </c>
      <c r="B36" s="229">
        <v>493628</v>
      </c>
      <c r="C36" s="229">
        <f t="shared" si="1"/>
        <v>453513</v>
      </c>
      <c r="D36" s="230">
        <v>401437</v>
      </c>
      <c r="E36" s="231">
        <v>0</v>
      </c>
      <c r="F36" s="231">
        <v>0</v>
      </c>
      <c r="G36" s="232">
        <v>52076</v>
      </c>
      <c r="H36" s="225"/>
      <c r="I36" s="233" t="s">
        <v>58</v>
      </c>
      <c r="J36" s="217"/>
      <c r="K36" s="217"/>
      <c r="L36" s="217"/>
      <c r="M36" s="217"/>
      <c r="N36" s="217"/>
      <c r="O36" s="217"/>
      <c r="P36" s="218"/>
      <c r="Q36" s="217"/>
      <c r="R36" s="217"/>
    </row>
    <row r="37" spans="1:18" s="7" customFormat="1" ht="15.75">
      <c r="A37" s="234" t="s">
        <v>61</v>
      </c>
      <c r="B37" s="237">
        <v>42647</v>
      </c>
      <c r="C37" s="237">
        <f t="shared" si="1"/>
        <v>41397</v>
      </c>
      <c r="D37" s="238">
        <v>36719</v>
      </c>
      <c r="E37" s="239">
        <v>0</v>
      </c>
      <c r="F37" s="239">
        <v>1000</v>
      </c>
      <c r="G37" s="240">
        <v>3678</v>
      </c>
      <c r="H37" s="225"/>
      <c r="I37" s="172" t="s">
        <v>62</v>
      </c>
      <c r="J37" s="217"/>
      <c r="K37" s="217"/>
      <c r="L37" s="217"/>
      <c r="M37" s="217"/>
      <c r="N37" s="217"/>
      <c r="O37" s="217"/>
      <c r="P37" s="218"/>
      <c r="Q37" s="217"/>
      <c r="R37" s="217"/>
    </row>
    <row r="38" spans="1:18" s="7" customFormat="1" ht="15.75">
      <c r="A38" s="241" t="s">
        <v>63</v>
      </c>
      <c r="B38" s="244">
        <v>153355</v>
      </c>
      <c r="C38" s="244">
        <f t="shared" si="1"/>
        <v>140217</v>
      </c>
      <c r="D38" s="245">
        <v>0</v>
      </c>
      <c r="E38" s="246">
        <v>0</v>
      </c>
      <c r="F38" s="246">
        <v>0</v>
      </c>
      <c r="G38" s="247">
        <v>140217</v>
      </c>
      <c r="H38" s="225"/>
      <c r="I38" s="172" t="s">
        <v>64</v>
      </c>
      <c r="J38" s="217"/>
      <c r="K38" s="217"/>
      <c r="L38" s="217"/>
      <c r="M38" s="217"/>
      <c r="N38" s="217"/>
      <c r="O38" s="217"/>
      <c r="P38" s="218"/>
      <c r="Q38" s="217"/>
      <c r="R38" s="217"/>
    </row>
    <row r="39" spans="1:18" s="7" customFormat="1" ht="15.75">
      <c r="A39" s="248" t="s">
        <v>65</v>
      </c>
      <c r="B39" s="250">
        <v>239948</v>
      </c>
      <c r="C39" s="250">
        <f t="shared" si="1"/>
        <v>190440</v>
      </c>
      <c r="D39" s="251">
        <v>183669</v>
      </c>
      <c r="E39" s="252">
        <v>0</v>
      </c>
      <c r="F39" s="252">
        <v>6771</v>
      </c>
      <c r="G39" s="253">
        <v>0</v>
      </c>
      <c r="H39" s="225"/>
      <c r="I39" s="172" t="s">
        <v>66</v>
      </c>
      <c r="J39" s="217"/>
      <c r="K39" s="217"/>
      <c r="L39" s="217"/>
      <c r="M39" s="217"/>
      <c r="N39" s="217"/>
      <c r="O39" s="217"/>
      <c r="P39" s="218"/>
      <c r="Q39" s="217"/>
      <c r="R39" s="217"/>
    </row>
    <row r="40" spans="1:18" s="7" customFormat="1" ht="15.75">
      <c r="A40" s="254" t="s">
        <v>67</v>
      </c>
      <c r="B40" s="120">
        <v>0</v>
      </c>
      <c r="C40" s="120">
        <f t="shared" si="1"/>
        <v>0</v>
      </c>
      <c r="D40" s="121">
        <v>0</v>
      </c>
      <c r="E40" s="122">
        <v>0</v>
      </c>
      <c r="F40" s="122">
        <v>0</v>
      </c>
      <c r="G40" s="123">
        <v>0</v>
      </c>
      <c r="H40" s="225"/>
      <c r="I40" s="125" t="s">
        <v>68</v>
      </c>
      <c r="J40" s="217"/>
      <c r="K40" s="217"/>
      <c r="L40" s="217"/>
      <c r="M40" s="217"/>
      <c r="N40" s="217"/>
      <c r="O40" s="217"/>
      <c r="P40" s="218"/>
      <c r="Q40" s="217"/>
      <c r="R40" s="217"/>
    </row>
    <row r="41" spans="1:18" s="7" customFormat="1" ht="15.75">
      <c r="A41" s="255" t="s">
        <v>69</v>
      </c>
      <c r="B41" s="256">
        <v>0</v>
      </c>
      <c r="C41" s="256">
        <f t="shared" si="1"/>
        <v>0</v>
      </c>
      <c r="D41" s="257">
        <v>0</v>
      </c>
      <c r="E41" s="258">
        <v>0</v>
      </c>
      <c r="F41" s="259">
        <v>0</v>
      </c>
      <c r="G41" s="260">
        <v>0</v>
      </c>
      <c r="H41" s="225"/>
      <c r="I41" s="261" t="s">
        <v>70</v>
      </c>
      <c r="J41" s="217"/>
      <c r="K41" s="217"/>
      <c r="L41" s="217"/>
      <c r="M41" s="217"/>
      <c r="N41" s="217"/>
      <c r="O41" s="217"/>
      <c r="P41" s="218"/>
      <c r="Q41" s="217"/>
      <c r="R41" s="217"/>
    </row>
    <row r="42" spans="1:18" s="7" customFormat="1" ht="15.75">
      <c r="A42" s="248" t="s">
        <v>71</v>
      </c>
      <c r="B42" s="250">
        <v>0</v>
      </c>
      <c r="C42" s="250">
        <f t="shared" si="1"/>
        <v>0</v>
      </c>
      <c r="D42" s="251">
        <v>0</v>
      </c>
      <c r="E42" s="252">
        <v>0</v>
      </c>
      <c r="F42" s="252">
        <v>0</v>
      </c>
      <c r="G42" s="253">
        <v>0</v>
      </c>
      <c r="H42" s="225"/>
      <c r="I42" s="233" t="s">
        <v>72</v>
      </c>
      <c r="J42" s="217"/>
      <c r="K42" s="217"/>
      <c r="L42" s="217"/>
      <c r="M42" s="217"/>
      <c r="N42" s="217"/>
      <c r="O42" s="217"/>
      <c r="P42" s="218"/>
      <c r="Q42" s="217"/>
      <c r="R42" s="217"/>
    </row>
    <row r="43" spans="1:18" s="7" customFormat="1" ht="15.75">
      <c r="A43" s="255" t="s">
        <v>73</v>
      </c>
      <c r="B43" s="256">
        <v>0</v>
      </c>
      <c r="C43" s="256">
        <f t="shared" si="1"/>
        <v>0</v>
      </c>
      <c r="D43" s="257">
        <v>0</v>
      </c>
      <c r="E43" s="258">
        <v>0</v>
      </c>
      <c r="F43" s="259">
        <v>0</v>
      </c>
      <c r="G43" s="260">
        <v>0</v>
      </c>
      <c r="H43" s="225"/>
      <c r="I43" s="261" t="s">
        <v>74</v>
      </c>
      <c r="J43" s="217"/>
      <c r="K43" s="217"/>
      <c r="L43" s="217"/>
      <c r="M43" s="217"/>
      <c r="N43" s="217"/>
      <c r="O43" s="217"/>
      <c r="P43" s="218"/>
      <c r="Q43" s="217"/>
      <c r="R43" s="217"/>
    </row>
    <row r="44" spans="1:18" s="7" customFormat="1" ht="15.75">
      <c r="A44" s="262" t="s">
        <v>75</v>
      </c>
      <c r="B44" s="168">
        <v>0</v>
      </c>
      <c r="C44" s="168">
        <f t="shared" si="1"/>
        <v>0</v>
      </c>
      <c r="D44" s="163">
        <v>0</v>
      </c>
      <c r="E44" s="164">
        <v>0</v>
      </c>
      <c r="F44" s="164">
        <v>0</v>
      </c>
      <c r="G44" s="165">
        <v>0</v>
      </c>
      <c r="H44" s="225"/>
      <c r="I44" s="172" t="s">
        <v>77</v>
      </c>
      <c r="J44" s="217"/>
      <c r="K44" s="217"/>
      <c r="L44" s="217"/>
      <c r="M44" s="217"/>
      <c r="N44" s="217"/>
      <c r="O44" s="217"/>
      <c r="P44" s="218"/>
      <c r="Q44" s="217"/>
      <c r="R44" s="217"/>
    </row>
    <row r="45" spans="1:18" s="7" customFormat="1" ht="15.75">
      <c r="A45" s="262" t="s">
        <v>78</v>
      </c>
      <c r="B45" s="168">
        <v>3000</v>
      </c>
      <c r="C45" s="168">
        <f t="shared" si="1"/>
        <v>2949</v>
      </c>
      <c r="D45" s="169">
        <v>2949</v>
      </c>
      <c r="E45" s="170">
        <v>0</v>
      </c>
      <c r="F45" s="170">
        <v>0</v>
      </c>
      <c r="G45" s="171">
        <v>0</v>
      </c>
      <c r="H45" s="225"/>
      <c r="I45" s="172" t="s">
        <v>79</v>
      </c>
      <c r="J45" s="217"/>
      <c r="K45" s="217"/>
      <c r="L45" s="217"/>
      <c r="M45" s="217"/>
      <c r="N45" s="217"/>
      <c r="O45" s="217"/>
      <c r="P45" s="218"/>
      <c r="Q45" s="217"/>
      <c r="R45" s="217"/>
    </row>
    <row r="46" spans="1:18" s="7" customFormat="1" ht="15.75">
      <c r="A46" s="262" t="s">
        <v>80</v>
      </c>
      <c r="B46" s="168">
        <v>0</v>
      </c>
      <c r="C46" s="168">
        <f t="shared" si="1"/>
        <v>0</v>
      </c>
      <c r="D46" s="169">
        <v>0</v>
      </c>
      <c r="E46" s="170">
        <v>0</v>
      </c>
      <c r="F46" s="170">
        <v>0</v>
      </c>
      <c r="G46" s="171">
        <v>0</v>
      </c>
      <c r="H46" s="225"/>
      <c r="I46" s="172" t="s">
        <v>81</v>
      </c>
      <c r="J46" s="217"/>
      <c r="K46" s="217"/>
      <c r="L46" s="217"/>
      <c r="M46" s="217"/>
      <c r="N46" s="217"/>
      <c r="O46" s="217"/>
      <c r="P46" s="218"/>
      <c r="Q46" s="217"/>
      <c r="R46" s="217"/>
    </row>
    <row r="47" spans="1:18" s="7" customFormat="1" ht="15.75">
      <c r="A47" s="254" t="s">
        <v>82</v>
      </c>
      <c r="B47" s="120">
        <v>0</v>
      </c>
      <c r="C47" s="120">
        <f>+D47+E47+F47+G47</f>
        <v>0</v>
      </c>
      <c r="D47" s="121">
        <v>0</v>
      </c>
      <c r="E47" s="122">
        <v>0</v>
      </c>
      <c r="F47" s="122">
        <v>0</v>
      </c>
      <c r="G47" s="123">
        <v>0</v>
      </c>
      <c r="H47" s="225"/>
      <c r="I47" s="172" t="s">
        <v>84</v>
      </c>
      <c r="J47" s="217"/>
      <c r="K47" s="217"/>
      <c r="L47" s="217"/>
      <c r="M47" s="217"/>
      <c r="N47" s="217"/>
      <c r="O47" s="217"/>
      <c r="P47" s="218"/>
      <c r="Q47" s="217"/>
      <c r="R47" s="217"/>
    </row>
    <row r="48" spans="1:18" s="7" customFormat="1" ht="15.75">
      <c r="A48" s="254" t="s">
        <v>85</v>
      </c>
      <c r="B48" s="120">
        <v>0</v>
      </c>
      <c r="C48" s="120">
        <f t="shared" si="1"/>
        <v>0</v>
      </c>
      <c r="D48" s="121">
        <v>0</v>
      </c>
      <c r="E48" s="122">
        <v>0</v>
      </c>
      <c r="F48" s="122">
        <v>0</v>
      </c>
      <c r="G48" s="123">
        <v>0</v>
      </c>
      <c r="H48" s="225"/>
      <c r="I48" s="125" t="s">
        <v>83</v>
      </c>
      <c r="J48" s="217"/>
      <c r="K48" s="217"/>
      <c r="L48" s="217"/>
      <c r="M48" s="217"/>
      <c r="N48" s="217"/>
      <c r="O48" s="217"/>
      <c r="P48" s="218"/>
      <c r="Q48" s="217"/>
      <c r="R48" s="217"/>
    </row>
    <row r="49" spans="1:18" s="7" customFormat="1" ht="15.75">
      <c r="A49" s="265" t="s">
        <v>86</v>
      </c>
      <c r="B49" s="267">
        <v>0</v>
      </c>
      <c r="C49" s="267">
        <f t="shared" si="1"/>
        <v>0</v>
      </c>
      <c r="D49" s="268">
        <v>0</v>
      </c>
      <c r="E49" s="269">
        <v>0</v>
      </c>
      <c r="F49" s="269">
        <v>0</v>
      </c>
      <c r="G49" s="270">
        <v>0</v>
      </c>
      <c r="H49" s="225"/>
      <c r="I49" s="271" t="s">
        <v>87</v>
      </c>
      <c r="J49" s="217"/>
      <c r="K49" s="217"/>
      <c r="L49" s="217"/>
      <c r="M49" s="217"/>
      <c r="N49" s="217"/>
      <c r="O49" s="217"/>
      <c r="P49" s="218"/>
      <c r="Q49" s="217"/>
      <c r="R49" s="217"/>
    </row>
    <row r="50" spans="1:18" s="7" customFormat="1" ht="15.75">
      <c r="A50" s="272" t="s">
        <v>88</v>
      </c>
      <c r="B50" s="275">
        <v>0</v>
      </c>
      <c r="C50" s="275">
        <f t="shared" si="1"/>
        <v>0</v>
      </c>
      <c r="D50" s="276">
        <v>0</v>
      </c>
      <c r="E50" s="277">
        <v>0</v>
      </c>
      <c r="F50" s="277">
        <v>0</v>
      </c>
      <c r="G50" s="278">
        <v>0</v>
      </c>
      <c r="H50" s="225"/>
      <c r="I50" s="281" t="s">
        <v>89</v>
      </c>
      <c r="J50" s="217"/>
      <c r="K50" s="217"/>
      <c r="L50" s="217"/>
      <c r="M50" s="217"/>
      <c r="N50" s="217"/>
      <c r="O50" s="217"/>
      <c r="P50" s="218"/>
      <c r="Q50" s="217"/>
      <c r="R50" s="217"/>
    </row>
    <row r="51" spans="1:18" s="7" customFormat="1" ht="15.75">
      <c r="A51" s="176" t="s">
        <v>90</v>
      </c>
      <c r="B51" s="284">
        <v>0</v>
      </c>
      <c r="C51" s="284">
        <f t="shared" si="1"/>
        <v>0</v>
      </c>
      <c r="D51" s="285">
        <v>0</v>
      </c>
      <c r="E51" s="286">
        <v>0</v>
      </c>
      <c r="F51" s="286">
        <v>0</v>
      </c>
      <c r="G51" s="287">
        <v>0</v>
      </c>
      <c r="H51" s="196"/>
      <c r="I51" s="290" t="s">
        <v>91</v>
      </c>
      <c r="J51" s="217"/>
      <c r="K51" s="217"/>
      <c r="L51" s="217"/>
      <c r="M51" s="217"/>
      <c r="N51" s="217"/>
      <c r="O51" s="217"/>
      <c r="P51" s="218"/>
      <c r="Q51" s="217"/>
      <c r="R51" s="217"/>
    </row>
    <row r="52" spans="1:18" s="7" customFormat="1" ht="19.5" thickBot="1">
      <c r="A52" s="291" t="s">
        <v>92</v>
      </c>
      <c r="B52" s="293">
        <f aca="true" t="shared" si="5" ref="B52:G52">+B53+B54+B58</f>
        <v>902578</v>
      </c>
      <c r="C52" s="293">
        <f t="shared" si="5"/>
        <v>786032</v>
      </c>
      <c r="D52" s="294">
        <f t="shared" si="5"/>
        <v>590061</v>
      </c>
      <c r="E52" s="295">
        <f t="shared" si="5"/>
        <v>0</v>
      </c>
      <c r="F52" s="296">
        <f t="shared" si="5"/>
        <v>0</v>
      </c>
      <c r="G52" s="297">
        <f t="shared" si="5"/>
        <v>195971</v>
      </c>
      <c r="H52" s="116"/>
      <c r="I52" s="298" t="s">
        <v>93</v>
      </c>
      <c r="J52" s="217"/>
      <c r="K52" s="217"/>
      <c r="L52" s="217"/>
      <c r="M52" s="217"/>
      <c r="N52" s="217"/>
      <c r="O52" s="217"/>
      <c r="P52" s="218"/>
      <c r="Q52" s="217"/>
      <c r="R52" s="217"/>
    </row>
    <row r="53" spans="1:18" s="7" customFormat="1" ht="16.5" thickTop="1">
      <c r="A53" s="248" t="s">
        <v>94</v>
      </c>
      <c r="B53" s="299">
        <v>0</v>
      </c>
      <c r="C53" s="299">
        <f t="shared" si="1"/>
        <v>0</v>
      </c>
      <c r="D53" s="300">
        <v>0</v>
      </c>
      <c r="E53" s="301">
        <v>0</v>
      </c>
      <c r="F53" s="301">
        <v>0</v>
      </c>
      <c r="G53" s="302">
        <v>0</v>
      </c>
      <c r="H53" s="196"/>
      <c r="I53" s="303" t="s">
        <v>95</v>
      </c>
      <c r="J53" s="217"/>
      <c r="K53" s="217"/>
      <c r="L53" s="217"/>
      <c r="M53" s="217"/>
      <c r="N53" s="217"/>
      <c r="O53" s="217"/>
      <c r="P53" s="218"/>
      <c r="Q53" s="217"/>
      <c r="R53" s="217"/>
    </row>
    <row r="54" spans="1:18" s="7" customFormat="1" ht="15.75">
      <c r="A54" s="263" t="s">
        <v>96</v>
      </c>
      <c r="B54" s="304">
        <v>902578</v>
      </c>
      <c r="C54" s="304">
        <f t="shared" si="1"/>
        <v>590061</v>
      </c>
      <c r="D54" s="305">
        <v>590061</v>
      </c>
      <c r="E54" s="306">
        <v>0</v>
      </c>
      <c r="F54" s="306">
        <v>0</v>
      </c>
      <c r="G54" s="307">
        <v>0</v>
      </c>
      <c r="H54" s="196"/>
      <c r="I54" s="308" t="s">
        <v>97</v>
      </c>
      <c r="J54" s="217"/>
      <c r="K54" s="217"/>
      <c r="L54" s="217"/>
      <c r="M54" s="217"/>
      <c r="N54" s="217"/>
      <c r="O54" s="217"/>
      <c r="P54" s="218"/>
      <c r="Q54" s="217"/>
      <c r="R54" s="217"/>
    </row>
    <row r="55" spans="1:18" s="7" customFormat="1" ht="15.75">
      <c r="A55" s="119" t="s">
        <v>98</v>
      </c>
      <c r="B55" s="309">
        <v>0</v>
      </c>
      <c r="C55" s="309">
        <f t="shared" si="1"/>
        <v>0</v>
      </c>
      <c r="D55" s="310">
        <v>0</v>
      </c>
      <c r="E55" s="311">
        <v>0</v>
      </c>
      <c r="F55" s="311">
        <v>0</v>
      </c>
      <c r="G55" s="312">
        <v>0</v>
      </c>
      <c r="H55" s="196"/>
      <c r="I55" s="313" t="s">
        <v>99</v>
      </c>
      <c r="J55" s="217"/>
      <c r="K55" s="217"/>
      <c r="L55" s="217"/>
      <c r="M55" s="217"/>
      <c r="N55" s="217"/>
      <c r="O55" s="217"/>
      <c r="P55" s="218"/>
      <c r="Q55" s="217"/>
      <c r="R55" s="217"/>
    </row>
    <row r="56" spans="1:18" s="7" customFormat="1" ht="15.75">
      <c r="A56" s="314" t="s">
        <v>100</v>
      </c>
      <c r="B56" s="316">
        <v>0</v>
      </c>
      <c r="C56" s="316">
        <f t="shared" si="1"/>
        <v>0</v>
      </c>
      <c r="D56" s="317">
        <v>0</v>
      </c>
      <c r="E56" s="318">
        <v>0</v>
      </c>
      <c r="F56" s="318">
        <v>0</v>
      </c>
      <c r="G56" s="319">
        <v>0</v>
      </c>
      <c r="H56" s="196"/>
      <c r="I56" s="320" t="s">
        <v>32</v>
      </c>
      <c r="J56" s="217"/>
      <c r="K56" s="217"/>
      <c r="L56" s="217"/>
      <c r="M56" s="217"/>
      <c r="N56" s="217"/>
      <c r="O56" s="217"/>
      <c r="P56" s="218"/>
      <c r="Q56" s="217"/>
      <c r="R56" s="217"/>
    </row>
    <row r="57" spans="1:18" s="7" customFormat="1" ht="15.75" customHeight="1" hidden="1">
      <c r="A57" s="321"/>
      <c r="B57" s="299"/>
      <c r="C57" s="299">
        <f t="shared" si="1"/>
        <v>0</v>
      </c>
      <c r="D57" s="300"/>
      <c r="E57" s="301"/>
      <c r="F57" s="301"/>
      <c r="G57" s="302"/>
      <c r="H57" s="196"/>
      <c r="I57" s="303"/>
      <c r="J57" s="217"/>
      <c r="K57" s="217"/>
      <c r="L57" s="217"/>
      <c r="M57" s="217"/>
      <c r="N57" s="217"/>
      <c r="O57" s="217"/>
      <c r="P57" s="218"/>
      <c r="Q57" s="217"/>
      <c r="R57" s="217"/>
    </row>
    <row r="58" spans="1:18" s="7" customFormat="1" ht="15.75">
      <c r="A58" s="323" t="s">
        <v>101</v>
      </c>
      <c r="B58" s="199">
        <v>0</v>
      </c>
      <c r="C58" s="199">
        <f t="shared" si="1"/>
        <v>195971</v>
      </c>
      <c r="D58" s="200">
        <v>0</v>
      </c>
      <c r="E58" s="201">
        <v>0</v>
      </c>
      <c r="F58" s="201">
        <v>0</v>
      </c>
      <c r="G58" s="202">
        <v>195971</v>
      </c>
      <c r="H58" s="196"/>
      <c r="I58" s="204" t="s">
        <v>102</v>
      </c>
      <c r="J58" s="217"/>
      <c r="K58" s="217"/>
      <c r="L58" s="217"/>
      <c r="M58" s="217"/>
      <c r="N58" s="217"/>
      <c r="O58" s="217"/>
      <c r="P58" s="218"/>
      <c r="Q58" s="217"/>
      <c r="R58" s="217"/>
    </row>
    <row r="59" spans="1:18" s="7" customFormat="1" ht="19.5" thickBot="1">
      <c r="A59" s="325" t="s">
        <v>103</v>
      </c>
      <c r="B59" s="328">
        <v>0</v>
      </c>
      <c r="C59" s="328">
        <f t="shared" si="1"/>
        <v>0</v>
      </c>
      <c r="D59" s="329">
        <v>0</v>
      </c>
      <c r="E59" s="330">
        <v>0</v>
      </c>
      <c r="F59" s="330">
        <v>0</v>
      </c>
      <c r="G59" s="331">
        <v>0</v>
      </c>
      <c r="H59" s="196"/>
      <c r="I59" s="333" t="s">
        <v>104</v>
      </c>
      <c r="J59" s="217"/>
      <c r="K59" s="217"/>
      <c r="L59" s="217"/>
      <c r="M59" s="217"/>
      <c r="N59" s="217"/>
      <c r="O59" s="217"/>
      <c r="P59" s="218"/>
      <c r="Q59" s="217"/>
      <c r="R59" s="217"/>
    </row>
    <row r="60" spans="1:18" s="7" customFormat="1" ht="19.5" thickTop="1">
      <c r="A60" s="334" t="s">
        <v>105</v>
      </c>
      <c r="B60" s="336">
        <f aca="true" t="shared" si="6" ref="B60:G60">+B18-B34+B52-B59</f>
        <v>0</v>
      </c>
      <c r="C60" s="336">
        <f t="shared" si="6"/>
        <v>-4167</v>
      </c>
      <c r="D60" s="337">
        <f t="shared" si="6"/>
        <v>11889</v>
      </c>
      <c r="E60" s="338">
        <f t="shared" si="6"/>
        <v>0</v>
      </c>
      <c r="F60" s="338">
        <f t="shared" si="6"/>
        <v>-7757</v>
      </c>
      <c r="G60" s="339">
        <f t="shared" si="6"/>
        <v>-8299</v>
      </c>
      <c r="H60" s="196"/>
      <c r="I60" s="340"/>
      <c r="J60" s="217"/>
      <c r="K60" s="217"/>
      <c r="L60" s="217"/>
      <c r="M60" s="217"/>
      <c r="N60" s="217"/>
      <c r="O60" s="217"/>
      <c r="P60" s="218"/>
      <c r="Q60" s="217"/>
      <c r="R60" s="217"/>
    </row>
    <row r="61" spans="1:18" s="7" customFormat="1" ht="12" customHeight="1" hidden="1">
      <c r="A61" s="341">
        <f>+IF(+SUM(B$65:G$65)=0,0,"Контрола: дефицит/излишък = финансиране с обратен знак (V. + VІ. = 0)")</f>
        <v>0</v>
      </c>
      <c r="B61" s="343">
        <f aca="true" t="shared" si="7" ref="B61:G61">+B$64+B$66</f>
        <v>0</v>
      </c>
      <c r="C61" s="343">
        <f t="shared" si="7"/>
        <v>0</v>
      </c>
      <c r="D61" s="344">
        <f t="shared" si="7"/>
        <v>0</v>
      </c>
      <c r="E61" s="344">
        <f t="shared" si="7"/>
        <v>0</v>
      </c>
      <c r="F61" s="344">
        <f t="shared" si="7"/>
        <v>0</v>
      </c>
      <c r="G61" s="345">
        <f t="shared" si="7"/>
        <v>0</v>
      </c>
      <c r="H61" s="196"/>
      <c r="I61" s="346"/>
      <c r="J61" s="217"/>
      <c r="K61" s="217"/>
      <c r="L61" s="217"/>
      <c r="M61" s="217"/>
      <c r="N61" s="217"/>
      <c r="O61" s="217"/>
      <c r="P61" s="218"/>
      <c r="Q61" s="217"/>
      <c r="R61" s="217"/>
    </row>
    <row r="62" spans="1:18" s="7" customFormat="1" ht="19.5" thickBot="1">
      <c r="A62" s="99" t="s">
        <v>106</v>
      </c>
      <c r="B62" s="348">
        <f aca="true" t="shared" si="8" ref="B62:G62">SUM(+B64+B72+B73+B80+B81+B82+B85+B86+B87+B88+B89+B90+B91)</f>
        <v>0</v>
      </c>
      <c r="C62" s="348">
        <f t="shared" si="8"/>
        <v>4167</v>
      </c>
      <c r="D62" s="349">
        <f t="shared" si="8"/>
        <v>-11889</v>
      </c>
      <c r="E62" s="350">
        <f t="shared" si="8"/>
        <v>0</v>
      </c>
      <c r="F62" s="350">
        <f t="shared" si="8"/>
        <v>7757</v>
      </c>
      <c r="G62" s="351">
        <f t="shared" si="8"/>
        <v>8299</v>
      </c>
      <c r="H62" s="196"/>
      <c r="I62" s="353" t="s">
        <v>107</v>
      </c>
      <c r="J62" s="217"/>
      <c r="K62" s="217"/>
      <c r="L62" s="217"/>
      <c r="M62" s="217"/>
      <c r="N62" s="217"/>
      <c r="O62" s="217"/>
      <c r="P62" s="218"/>
      <c r="Q62" s="217"/>
      <c r="R62" s="217"/>
    </row>
    <row r="63" spans="1:18" s="7" customFormat="1" ht="16.5" hidden="1" thickTop="1">
      <c r="A63" s="354"/>
      <c r="B63" s="355"/>
      <c r="C63" s="356">
        <f t="shared" si="1"/>
        <v>0</v>
      </c>
      <c r="D63" s="357"/>
      <c r="E63" s="358"/>
      <c r="F63" s="358"/>
      <c r="G63" s="359"/>
      <c r="H63" s="196"/>
      <c r="I63" s="361"/>
      <c r="J63" s="217"/>
      <c r="K63" s="217"/>
      <c r="L63" s="217"/>
      <c r="M63" s="217"/>
      <c r="N63" s="217"/>
      <c r="O63" s="217"/>
      <c r="P63" s="218"/>
      <c r="Q63" s="217"/>
      <c r="R63" s="217"/>
    </row>
    <row r="64" spans="1:18" s="7" customFormat="1" ht="16.5" thickTop="1">
      <c r="A64" s="254" t="s">
        <v>108</v>
      </c>
      <c r="B64" s="309">
        <f aca="true" t="shared" si="9" ref="B64:G64">SUM(B65:B71)</f>
        <v>0</v>
      </c>
      <c r="C64" s="309">
        <f t="shared" si="9"/>
        <v>0</v>
      </c>
      <c r="D64" s="310">
        <f t="shared" si="9"/>
        <v>0</v>
      </c>
      <c r="E64" s="311">
        <f t="shared" si="9"/>
        <v>0</v>
      </c>
      <c r="F64" s="311">
        <f t="shared" si="9"/>
        <v>0</v>
      </c>
      <c r="G64" s="312">
        <f t="shared" si="9"/>
        <v>0</v>
      </c>
      <c r="H64" s="196"/>
      <c r="I64" s="313" t="s">
        <v>109</v>
      </c>
      <c r="J64" s="217"/>
      <c r="K64" s="217"/>
      <c r="L64" s="217"/>
      <c r="M64" s="217"/>
      <c r="N64" s="217"/>
      <c r="O64" s="217"/>
      <c r="P64" s="218"/>
      <c r="Q64" s="217"/>
      <c r="R64" s="217"/>
    </row>
    <row r="65" spans="1:18" s="7" customFormat="1" ht="15.75">
      <c r="A65" s="366" t="s">
        <v>110</v>
      </c>
      <c r="B65" s="367">
        <v>0</v>
      </c>
      <c r="C65" s="367">
        <f t="shared" si="1"/>
        <v>0</v>
      </c>
      <c r="D65" s="368">
        <v>0</v>
      </c>
      <c r="E65" s="369">
        <v>0</v>
      </c>
      <c r="F65" s="369">
        <v>0</v>
      </c>
      <c r="G65" s="370">
        <v>0</v>
      </c>
      <c r="H65" s="196"/>
      <c r="I65" s="372" t="s">
        <v>111</v>
      </c>
      <c r="J65" s="217"/>
      <c r="K65" s="217"/>
      <c r="L65" s="217"/>
      <c r="M65" s="217"/>
      <c r="N65" s="217"/>
      <c r="O65" s="217"/>
      <c r="P65" s="218"/>
      <c r="Q65" s="217"/>
      <c r="R65" s="217"/>
    </row>
    <row r="66" spans="1:18" s="7" customFormat="1" ht="15.75">
      <c r="A66" s="374" t="s">
        <v>112</v>
      </c>
      <c r="B66" s="375">
        <v>0</v>
      </c>
      <c r="C66" s="375">
        <f t="shared" si="1"/>
        <v>0</v>
      </c>
      <c r="D66" s="376">
        <v>0</v>
      </c>
      <c r="E66" s="377">
        <v>0</v>
      </c>
      <c r="F66" s="377">
        <v>0</v>
      </c>
      <c r="G66" s="378">
        <v>0</v>
      </c>
      <c r="H66" s="196"/>
      <c r="I66" s="379" t="s">
        <v>113</v>
      </c>
      <c r="J66" s="217"/>
      <c r="K66" s="217"/>
      <c r="L66" s="217"/>
      <c r="M66" s="217"/>
      <c r="N66" s="217"/>
      <c r="O66" s="217"/>
      <c r="P66" s="218"/>
      <c r="Q66" s="217"/>
      <c r="R66" s="217"/>
    </row>
    <row r="67" spans="1:18" s="7" customFormat="1" ht="15.75">
      <c r="A67" s="374" t="s">
        <v>114</v>
      </c>
      <c r="B67" s="375">
        <v>0</v>
      </c>
      <c r="C67" s="375">
        <f t="shared" si="1"/>
        <v>0</v>
      </c>
      <c r="D67" s="376">
        <v>0</v>
      </c>
      <c r="E67" s="377">
        <v>0</v>
      </c>
      <c r="F67" s="377">
        <v>0</v>
      </c>
      <c r="G67" s="378">
        <v>0</v>
      </c>
      <c r="H67" s="196"/>
      <c r="I67" s="379" t="s">
        <v>115</v>
      </c>
      <c r="J67" s="217"/>
      <c r="K67" s="217"/>
      <c r="L67" s="217"/>
      <c r="M67" s="217"/>
      <c r="N67" s="217"/>
      <c r="O67" s="217"/>
      <c r="P67" s="218"/>
      <c r="Q67" s="217"/>
      <c r="R67" s="217"/>
    </row>
    <row r="68" spans="1:18" s="7" customFormat="1" ht="15.75">
      <c r="A68" s="374" t="s">
        <v>116</v>
      </c>
      <c r="B68" s="375">
        <v>0</v>
      </c>
      <c r="C68" s="375">
        <f t="shared" si="1"/>
        <v>0</v>
      </c>
      <c r="D68" s="376">
        <v>0</v>
      </c>
      <c r="E68" s="377">
        <v>0</v>
      </c>
      <c r="F68" s="377">
        <v>0</v>
      </c>
      <c r="G68" s="378">
        <v>0</v>
      </c>
      <c r="H68" s="196"/>
      <c r="I68" s="379" t="s">
        <v>117</v>
      </c>
      <c r="J68" s="217"/>
      <c r="K68" s="217"/>
      <c r="L68" s="217"/>
      <c r="M68" s="217"/>
      <c r="N68" s="217"/>
      <c r="O68" s="217"/>
      <c r="P68" s="218"/>
      <c r="Q68" s="217"/>
      <c r="R68" s="217"/>
    </row>
    <row r="69" spans="1:18" s="7" customFormat="1" ht="15.75">
      <c r="A69" s="374" t="s">
        <v>118</v>
      </c>
      <c r="B69" s="375">
        <v>0</v>
      </c>
      <c r="C69" s="375">
        <f t="shared" si="1"/>
        <v>0</v>
      </c>
      <c r="D69" s="376">
        <v>0</v>
      </c>
      <c r="E69" s="377">
        <v>0</v>
      </c>
      <c r="F69" s="377">
        <v>0</v>
      </c>
      <c r="G69" s="378">
        <v>0</v>
      </c>
      <c r="H69" s="196"/>
      <c r="I69" s="379" t="s">
        <v>119</v>
      </c>
      <c r="J69" s="217"/>
      <c r="K69" s="217"/>
      <c r="L69" s="217"/>
      <c r="M69" s="217"/>
      <c r="N69" s="217"/>
      <c r="O69" s="217"/>
      <c r="P69" s="218"/>
      <c r="Q69" s="217"/>
      <c r="R69" s="217"/>
    </row>
    <row r="70" spans="1:18" s="7" customFormat="1" ht="15.75">
      <c r="A70" s="380" t="s">
        <v>120</v>
      </c>
      <c r="B70" s="375">
        <v>0</v>
      </c>
      <c r="C70" s="375">
        <f t="shared" si="1"/>
        <v>0</v>
      </c>
      <c r="D70" s="376">
        <v>0</v>
      </c>
      <c r="E70" s="377">
        <v>0</v>
      </c>
      <c r="F70" s="377">
        <v>0</v>
      </c>
      <c r="G70" s="378">
        <v>0</v>
      </c>
      <c r="H70" s="196"/>
      <c r="I70" s="379" t="s">
        <v>121</v>
      </c>
      <c r="J70" s="217"/>
      <c r="K70" s="217"/>
      <c r="L70" s="217"/>
      <c r="M70" s="217"/>
      <c r="N70" s="217"/>
      <c r="O70" s="217"/>
      <c r="P70" s="218"/>
      <c r="Q70" s="217"/>
      <c r="R70" s="217"/>
    </row>
    <row r="71" spans="1:18" s="7" customFormat="1" ht="15.75">
      <c r="A71" s="381" t="s">
        <v>122</v>
      </c>
      <c r="B71" s="382">
        <v>0</v>
      </c>
      <c r="C71" s="382">
        <f t="shared" si="1"/>
        <v>0</v>
      </c>
      <c r="D71" s="383">
        <v>0</v>
      </c>
      <c r="E71" s="384">
        <v>0</v>
      </c>
      <c r="F71" s="384">
        <v>0</v>
      </c>
      <c r="G71" s="385">
        <v>0</v>
      </c>
      <c r="H71" s="196"/>
      <c r="I71" s="386" t="s">
        <v>123</v>
      </c>
      <c r="J71" s="217"/>
      <c r="K71" s="217"/>
      <c r="L71" s="217"/>
      <c r="M71" s="217"/>
      <c r="N71" s="217"/>
      <c r="O71" s="217"/>
      <c r="P71" s="218"/>
      <c r="Q71" s="217"/>
      <c r="R71" s="217"/>
    </row>
    <row r="72" spans="1:18" s="7" customFormat="1" ht="15.75">
      <c r="A72" s="248" t="s">
        <v>124</v>
      </c>
      <c r="B72" s="299">
        <v>0</v>
      </c>
      <c r="C72" s="299">
        <f t="shared" si="1"/>
        <v>0</v>
      </c>
      <c r="D72" s="300">
        <v>0</v>
      </c>
      <c r="E72" s="301">
        <v>0</v>
      </c>
      <c r="F72" s="301">
        <v>0</v>
      </c>
      <c r="G72" s="302">
        <v>0</v>
      </c>
      <c r="H72" s="196"/>
      <c r="I72" s="303" t="s">
        <v>125</v>
      </c>
      <c r="J72" s="217"/>
      <c r="K72" s="217"/>
      <c r="L72" s="217"/>
      <c r="M72" s="217"/>
      <c r="N72" s="217"/>
      <c r="O72" s="217"/>
      <c r="P72" s="218"/>
      <c r="Q72" s="217"/>
      <c r="R72" s="217"/>
    </row>
    <row r="73" spans="1:18" s="7" customFormat="1" ht="15.75">
      <c r="A73" s="254" t="s">
        <v>126</v>
      </c>
      <c r="B73" s="309">
        <f aca="true" t="shared" si="10" ref="B73:G73">SUM(B74:B79)</f>
        <v>0</v>
      </c>
      <c r="C73" s="309">
        <f t="shared" si="10"/>
        <v>0</v>
      </c>
      <c r="D73" s="310">
        <f t="shared" si="10"/>
        <v>0</v>
      </c>
      <c r="E73" s="311">
        <f t="shared" si="10"/>
        <v>0</v>
      </c>
      <c r="F73" s="311">
        <f t="shared" si="10"/>
        <v>0</v>
      </c>
      <c r="G73" s="312">
        <f t="shared" si="10"/>
        <v>0</v>
      </c>
      <c r="H73" s="196"/>
      <c r="I73" s="313" t="s">
        <v>127</v>
      </c>
      <c r="J73" s="217"/>
      <c r="K73" s="217"/>
      <c r="L73" s="217"/>
      <c r="M73" s="217"/>
      <c r="N73" s="217"/>
      <c r="O73" s="217"/>
      <c r="P73" s="218"/>
      <c r="Q73" s="217"/>
      <c r="R73" s="217"/>
    </row>
    <row r="74" spans="1:18" s="7" customFormat="1" ht="15.75">
      <c r="A74" s="366" t="s">
        <v>128</v>
      </c>
      <c r="B74" s="367">
        <v>0</v>
      </c>
      <c r="C74" s="367">
        <f t="shared" si="1"/>
        <v>0</v>
      </c>
      <c r="D74" s="368">
        <v>0</v>
      </c>
      <c r="E74" s="369">
        <v>0</v>
      </c>
      <c r="F74" s="369">
        <v>0</v>
      </c>
      <c r="G74" s="370">
        <v>0</v>
      </c>
      <c r="H74" s="196"/>
      <c r="I74" s="372" t="s">
        <v>129</v>
      </c>
      <c r="J74" s="217"/>
      <c r="K74" s="217"/>
      <c r="L74" s="217"/>
      <c r="M74" s="217"/>
      <c r="N74" s="217"/>
      <c r="O74" s="217"/>
      <c r="P74" s="218"/>
      <c r="Q74" s="217"/>
      <c r="R74" s="217"/>
    </row>
    <row r="75" spans="1:18" s="7" customFormat="1" ht="15.75">
      <c r="A75" s="374" t="s">
        <v>130</v>
      </c>
      <c r="B75" s="375">
        <v>0</v>
      </c>
      <c r="C75" s="375">
        <f t="shared" si="1"/>
        <v>0</v>
      </c>
      <c r="D75" s="376">
        <v>0</v>
      </c>
      <c r="E75" s="377">
        <v>0</v>
      </c>
      <c r="F75" s="377">
        <v>0</v>
      </c>
      <c r="G75" s="378">
        <v>0</v>
      </c>
      <c r="H75" s="196"/>
      <c r="I75" s="379" t="s">
        <v>131</v>
      </c>
      <c r="J75" s="217"/>
      <c r="K75" s="217"/>
      <c r="L75" s="217"/>
      <c r="M75" s="217"/>
      <c r="N75" s="217"/>
      <c r="O75" s="217"/>
      <c r="P75" s="218"/>
      <c r="Q75" s="217"/>
      <c r="R75" s="217"/>
    </row>
    <row r="76" spans="1:18" s="7" customFormat="1" ht="15.75">
      <c r="A76" s="374" t="s">
        <v>132</v>
      </c>
      <c r="B76" s="375">
        <v>0</v>
      </c>
      <c r="C76" s="375">
        <f t="shared" si="1"/>
        <v>0</v>
      </c>
      <c r="D76" s="376">
        <v>0</v>
      </c>
      <c r="E76" s="377">
        <v>0</v>
      </c>
      <c r="F76" s="377">
        <v>0</v>
      </c>
      <c r="G76" s="378">
        <v>0</v>
      </c>
      <c r="H76" s="196"/>
      <c r="I76" s="379" t="s">
        <v>133</v>
      </c>
      <c r="J76" s="217"/>
      <c r="K76" s="217"/>
      <c r="L76" s="217"/>
      <c r="M76" s="217"/>
      <c r="N76" s="217"/>
      <c r="O76" s="217"/>
      <c r="P76" s="218"/>
      <c r="Q76" s="217"/>
      <c r="R76" s="217"/>
    </row>
    <row r="77" spans="1:18" s="7" customFormat="1" ht="15.75" customHeight="1" hidden="1">
      <c r="A77" s="374"/>
      <c r="B77" s="375"/>
      <c r="C77" s="375">
        <f t="shared" si="1"/>
        <v>0</v>
      </c>
      <c r="D77" s="376"/>
      <c r="E77" s="377"/>
      <c r="F77" s="377"/>
      <c r="G77" s="378"/>
      <c r="H77" s="196"/>
      <c r="I77" s="379"/>
      <c r="J77" s="217"/>
      <c r="K77" s="217"/>
      <c r="L77" s="217"/>
      <c r="M77" s="217"/>
      <c r="N77" s="217"/>
      <c r="O77" s="217"/>
      <c r="P77" s="218"/>
      <c r="Q77" s="217"/>
      <c r="R77" s="217"/>
    </row>
    <row r="78" spans="1:18" s="7" customFormat="1" ht="15.75">
      <c r="A78" s="374" t="s">
        <v>134</v>
      </c>
      <c r="B78" s="375">
        <v>0</v>
      </c>
      <c r="C78" s="375">
        <f t="shared" si="1"/>
        <v>0</v>
      </c>
      <c r="D78" s="376">
        <v>0</v>
      </c>
      <c r="E78" s="377">
        <v>0</v>
      </c>
      <c r="F78" s="377">
        <v>0</v>
      </c>
      <c r="G78" s="378">
        <v>0</v>
      </c>
      <c r="H78" s="196"/>
      <c r="I78" s="379" t="s">
        <v>135</v>
      </c>
      <c r="J78" s="217"/>
      <c r="K78" s="217"/>
      <c r="L78" s="217"/>
      <c r="M78" s="217"/>
      <c r="N78" s="217"/>
      <c r="O78" s="217"/>
      <c r="P78" s="218"/>
      <c r="Q78" s="217"/>
      <c r="R78" s="217"/>
    </row>
    <row r="79" spans="1:18" s="7" customFormat="1" ht="15.75">
      <c r="A79" s="388" t="s">
        <v>136</v>
      </c>
      <c r="B79" s="382">
        <v>0</v>
      </c>
      <c r="C79" s="382">
        <f t="shared" si="1"/>
        <v>0</v>
      </c>
      <c r="D79" s="383">
        <v>0</v>
      </c>
      <c r="E79" s="384">
        <v>0</v>
      </c>
      <c r="F79" s="384">
        <v>0</v>
      </c>
      <c r="G79" s="385">
        <v>0</v>
      </c>
      <c r="H79" s="196"/>
      <c r="I79" s="386" t="s">
        <v>137</v>
      </c>
      <c r="J79" s="217"/>
      <c r="K79" s="217"/>
      <c r="L79" s="217"/>
      <c r="M79" s="217"/>
      <c r="N79" s="217"/>
      <c r="O79" s="217"/>
      <c r="P79" s="218"/>
      <c r="Q79" s="217"/>
      <c r="R79" s="217"/>
    </row>
    <row r="80" spans="1:18" s="7" customFormat="1" ht="15.75">
      <c r="A80" s="248" t="s">
        <v>138</v>
      </c>
      <c r="B80" s="299">
        <v>0</v>
      </c>
      <c r="C80" s="299">
        <f t="shared" si="1"/>
        <v>0</v>
      </c>
      <c r="D80" s="300">
        <v>0</v>
      </c>
      <c r="E80" s="301">
        <v>0</v>
      </c>
      <c r="F80" s="301">
        <v>0</v>
      </c>
      <c r="G80" s="302">
        <v>0</v>
      </c>
      <c r="H80" s="196"/>
      <c r="I80" s="303" t="s">
        <v>139</v>
      </c>
      <c r="J80" s="217"/>
      <c r="K80" s="217"/>
      <c r="L80" s="217"/>
      <c r="M80" s="217"/>
      <c r="N80" s="217"/>
      <c r="O80" s="217"/>
      <c r="P80" s="218"/>
      <c r="Q80" s="217"/>
      <c r="R80" s="217"/>
    </row>
    <row r="81" spans="1:18" s="7" customFormat="1" ht="15.75">
      <c r="A81" s="263" t="s">
        <v>140</v>
      </c>
      <c r="B81" s="304">
        <v>0</v>
      </c>
      <c r="C81" s="304">
        <f t="shared" si="1"/>
        <v>0</v>
      </c>
      <c r="D81" s="305">
        <v>0</v>
      </c>
      <c r="E81" s="306">
        <v>0</v>
      </c>
      <c r="F81" s="306">
        <v>0</v>
      </c>
      <c r="G81" s="307">
        <v>0</v>
      </c>
      <c r="H81" s="196"/>
      <c r="I81" s="308" t="s">
        <v>141</v>
      </c>
      <c r="J81" s="217"/>
      <c r="K81" s="217"/>
      <c r="L81" s="217"/>
      <c r="M81" s="217"/>
      <c r="N81" s="217"/>
      <c r="O81" s="217"/>
      <c r="P81" s="218"/>
      <c r="Q81" s="217"/>
      <c r="R81" s="217"/>
    </row>
    <row r="82" spans="1:18" s="7" customFormat="1" ht="15.75">
      <c r="A82" s="254" t="s">
        <v>142</v>
      </c>
      <c r="B82" s="309">
        <f aca="true" t="shared" si="11" ref="B82:G82">+B83+B84</f>
        <v>0</v>
      </c>
      <c r="C82" s="309">
        <f t="shared" si="11"/>
        <v>4167</v>
      </c>
      <c r="D82" s="310">
        <f t="shared" si="11"/>
        <v>-4132</v>
      </c>
      <c r="E82" s="311">
        <f t="shared" si="11"/>
        <v>0</v>
      </c>
      <c r="F82" s="311">
        <f t="shared" si="11"/>
        <v>0</v>
      </c>
      <c r="G82" s="312">
        <f t="shared" si="11"/>
        <v>8299</v>
      </c>
      <c r="H82" s="196"/>
      <c r="I82" s="313" t="s">
        <v>143</v>
      </c>
      <c r="J82" s="217"/>
      <c r="K82" s="217"/>
      <c r="L82" s="217"/>
      <c r="M82" s="217"/>
      <c r="N82" s="217"/>
      <c r="O82" s="217"/>
      <c r="P82" s="218"/>
      <c r="Q82" s="217"/>
      <c r="R82" s="217"/>
    </row>
    <row r="83" spans="1:18" s="7" customFormat="1" ht="15.75">
      <c r="A83" s="366" t="s">
        <v>144</v>
      </c>
      <c r="B83" s="367">
        <v>0</v>
      </c>
      <c r="C83" s="367">
        <f t="shared" si="1"/>
        <v>0</v>
      </c>
      <c r="D83" s="368">
        <v>0</v>
      </c>
      <c r="E83" s="369">
        <v>0</v>
      </c>
      <c r="F83" s="369">
        <v>0</v>
      </c>
      <c r="G83" s="370">
        <v>0</v>
      </c>
      <c r="H83" s="196"/>
      <c r="I83" s="372" t="s">
        <v>145</v>
      </c>
      <c r="J83" s="217"/>
      <c r="K83" s="217"/>
      <c r="L83" s="217"/>
      <c r="M83" s="217"/>
      <c r="N83" s="217"/>
      <c r="O83" s="217"/>
      <c r="P83" s="218"/>
      <c r="Q83" s="217"/>
      <c r="R83" s="217"/>
    </row>
    <row r="84" spans="1:18" s="7" customFormat="1" ht="15.75">
      <c r="A84" s="388" t="s">
        <v>146</v>
      </c>
      <c r="B84" s="382">
        <v>0</v>
      </c>
      <c r="C84" s="382">
        <f t="shared" si="1"/>
        <v>4167</v>
      </c>
      <c r="D84" s="383">
        <v>-4132</v>
      </c>
      <c r="E84" s="384">
        <v>0</v>
      </c>
      <c r="F84" s="384">
        <v>0</v>
      </c>
      <c r="G84" s="385">
        <v>8299</v>
      </c>
      <c r="H84" s="196"/>
      <c r="I84" s="386" t="s">
        <v>147</v>
      </c>
      <c r="J84" s="217"/>
      <c r="K84" s="217"/>
      <c r="L84" s="217"/>
      <c r="M84" s="217"/>
      <c r="N84" s="217"/>
      <c r="O84" s="217"/>
      <c r="P84" s="218"/>
      <c r="Q84" s="217"/>
      <c r="R84" s="217"/>
    </row>
    <row r="85" spans="1:18" s="7" customFormat="1" ht="15.75">
      <c r="A85" s="248" t="s">
        <v>148</v>
      </c>
      <c r="B85" s="299">
        <v>0</v>
      </c>
      <c r="C85" s="299">
        <f aca="true" t="shared" si="12" ref="C85:C92">+D85+E85+F85+G85</f>
        <v>0</v>
      </c>
      <c r="D85" s="300">
        <v>0</v>
      </c>
      <c r="E85" s="301">
        <v>0</v>
      </c>
      <c r="F85" s="301">
        <v>0</v>
      </c>
      <c r="G85" s="302">
        <v>0</v>
      </c>
      <c r="H85" s="196"/>
      <c r="I85" s="303" t="s">
        <v>149</v>
      </c>
      <c r="J85" s="217"/>
      <c r="K85" s="217"/>
      <c r="L85" s="217"/>
      <c r="M85" s="217"/>
      <c r="N85" s="217"/>
      <c r="O85" s="217"/>
      <c r="P85" s="218"/>
      <c r="Q85" s="217"/>
      <c r="R85" s="217"/>
    </row>
    <row r="86" spans="1:18" s="7" customFormat="1" ht="15.75">
      <c r="A86" s="263" t="s">
        <v>150</v>
      </c>
      <c r="B86" s="304">
        <v>0</v>
      </c>
      <c r="C86" s="304">
        <f t="shared" si="12"/>
        <v>0</v>
      </c>
      <c r="D86" s="305">
        <v>0</v>
      </c>
      <c r="E86" s="306">
        <v>0</v>
      </c>
      <c r="F86" s="306">
        <v>0</v>
      </c>
      <c r="G86" s="307">
        <v>0</v>
      </c>
      <c r="H86" s="196"/>
      <c r="I86" s="308" t="s">
        <v>151</v>
      </c>
      <c r="J86" s="217"/>
      <c r="K86" s="217"/>
      <c r="L86" s="217"/>
      <c r="M86" s="217"/>
      <c r="N86" s="217"/>
      <c r="O86" s="217"/>
      <c r="P86" s="218"/>
      <c r="Q86" s="217"/>
      <c r="R86" s="217"/>
    </row>
    <row r="87" spans="1:18" s="7" customFormat="1" ht="15.75">
      <c r="A87" s="392" t="s">
        <v>152</v>
      </c>
      <c r="B87" s="168">
        <v>0</v>
      </c>
      <c r="C87" s="168">
        <f t="shared" si="12"/>
        <v>0</v>
      </c>
      <c r="D87" s="169">
        <v>0</v>
      </c>
      <c r="E87" s="170">
        <v>0</v>
      </c>
      <c r="F87" s="170">
        <v>0</v>
      </c>
      <c r="G87" s="171">
        <v>0</v>
      </c>
      <c r="H87" s="196"/>
      <c r="I87" s="172" t="s">
        <v>153</v>
      </c>
      <c r="J87" s="217"/>
      <c r="K87" s="217"/>
      <c r="L87" s="217"/>
      <c r="M87" s="217"/>
      <c r="N87" s="217"/>
      <c r="O87" s="217"/>
      <c r="P87" s="218"/>
      <c r="Q87" s="217"/>
      <c r="R87" s="217"/>
    </row>
    <row r="88" spans="1:18" s="7" customFormat="1" ht="15.75">
      <c r="A88" s="262" t="s">
        <v>154</v>
      </c>
      <c r="B88" s="168">
        <v>0</v>
      </c>
      <c r="C88" s="168">
        <f t="shared" si="12"/>
        <v>0</v>
      </c>
      <c r="D88" s="169">
        <v>0</v>
      </c>
      <c r="E88" s="170">
        <v>0</v>
      </c>
      <c r="F88" s="170">
        <v>0</v>
      </c>
      <c r="G88" s="171">
        <v>0</v>
      </c>
      <c r="H88" s="196"/>
      <c r="I88" s="172" t="s">
        <v>155</v>
      </c>
      <c r="J88" s="217"/>
      <c r="K88" s="217"/>
      <c r="L88" s="217"/>
      <c r="M88" s="217"/>
      <c r="N88" s="217"/>
      <c r="O88" s="217"/>
      <c r="P88" s="218"/>
      <c r="Q88" s="217"/>
      <c r="R88" s="217"/>
    </row>
    <row r="89" spans="1:18" s="7" customFormat="1" ht="15.75">
      <c r="A89" s="262" t="s">
        <v>156</v>
      </c>
      <c r="B89" s="168">
        <v>0</v>
      </c>
      <c r="C89" s="168">
        <f t="shared" si="12"/>
        <v>0</v>
      </c>
      <c r="D89" s="169">
        <v>0</v>
      </c>
      <c r="E89" s="170">
        <v>0</v>
      </c>
      <c r="F89" s="170">
        <v>0</v>
      </c>
      <c r="G89" s="171">
        <v>0</v>
      </c>
      <c r="H89" s="196"/>
      <c r="I89" s="172" t="s">
        <v>157</v>
      </c>
      <c r="J89" s="217"/>
      <c r="K89" s="217"/>
      <c r="L89" s="217"/>
      <c r="M89" s="217"/>
      <c r="N89" s="217"/>
      <c r="O89" s="217"/>
      <c r="P89" s="218"/>
      <c r="Q89" s="217"/>
      <c r="R89" s="217"/>
    </row>
    <row r="90" spans="1:18" s="7" customFormat="1" ht="15.75">
      <c r="A90" s="262" t="s">
        <v>158</v>
      </c>
      <c r="B90" s="168">
        <v>0</v>
      </c>
      <c r="C90" s="168">
        <f t="shared" si="12"/>
        <v>0</v>
      </c>
      <c r="D90" s="169">
        <v>0</v>
      </c>
      <c r="E90" s="170">
        <v>0</v>
      </c>
      <c r="F90" s="170">
        <v>0</v>
      </c>
      <c r="G90" s="171">
        <v>0</v>
      </c>
      <c r="H90" s="196"/>
      <c r="I90" s="172" t="s">
        <v>159</v>
      </c>
      <c r="J90" s="217"/>
      <c r="K90" s="217"/>
      <c r="L90" s="217"/>
      <c r="M90" s="217"/>
      <c r="N90" s="217"/>
      <c r="O90" s="217"/>
      <c r="P90" s="218"/>
      <c r="Q90" s="217"/>
      <c r="R90" s="217"/>
    </row>
    <row r="91" spans="1:18" s="7" customFormat="1" ht="15.75">
      <c r="A91" s="119" t="s">
        <v>160</v>
      </c>
      <c r="B91" s="120">
        <v>0</v>
      </c>
      <c r="C91" s="120">
        <f t="shared" si="12"/>
        <v>0</v>
      </c>
      <c r="D91" s="121">
        <v>-7757</v>
      </c>
      <c r="E91" s="122">
        <v>0</v>
      </c>
      <c r="F91" s="122">
        <v>7757</v>
      </c>
      <c r="G91" s="123">
        <v>0</v>
      </c>
      <c r="H91" s="196"/>
      <c r="I91" s="125" t="s">
        <v>161</v>
      </c>
      <c r="J91" s="217"/>
      <c r="K91" s="217"/>
      <c r="L91" s="217"/>
      <c r="M91" s="217"/>
      <c r="N91" s="217"/>
      <c r="O91" s="217"/>
      <c r="P91" s="218"/>
      <c r="Q91" s="217"/>
      <c r="R91" s="217"/>
    </row>
    <row r="92" spans="1:18" s="7" customFormat="1" ht="16.5" thickBot="1">
      <c r="A92" s="395" t="s">
        <v>162</v>
      </c>
      <c r="B92" s="396">
        <v>0</v>
      </c>
      <c r="C92" s="396">
        <f t="shared" si="12"/>
        <v>0</v>
      </c>
      <c r="D92" s="397">
        <v>0</v>
      </c>
      <c r="E92" s="398">
        <v>0</v>
      </c>
      <c r="F92" s="398">
        <v>0</v>
      </c>
      <c r="G92" s="399">
        <v>0</v>
      </c>
      <c r="H92" s="196"/>
      <c r="I92" s="401" t="s">
        <v>163</v>
      </c>
      <c r="J92" s="217"/>
      <c r="K92" s="217"/>
      <c r="L92" s="217"/>
      <c r="M92" s="217"/>
      <c r="N92" s="217"/>
      <c r="O92" s="217"/>
      <c r="P92" s="218"/>
      <c r="Q92" s="217"/>
      <c r="R92" s="217"/>
    </row>
    <row r="93" spans="1:18" s="7" customFormat="1" ht="16.5" hidden="1" thickBot="1">
      <c r="A93" s="403" t="s">
        <v>164</v>
      </c>
      <c r="B93" s="404"/>
      <c r="C93" s="404"/>
      <c r="D93" s="404"/>
      <c r="E93" s="404"/>
      <c r="F93" s="404"/>
      <c r="G93" s="404"/>
      <c r="H93" s="405"/>
      <c r="I93" s="403"/>
      <c r="J93" s="217"/>
      <c r="K93" s="217"/>
      <c r="L93" s="217"/>
      <c r="M93" s="217"/>
      <c r="N93" s="217"/>
      <c r="O93" s="217"/>
      <c r="P93" s="218"/>
      <c r="Q93" s="217"/>
      <c r="R93" s="217"/>
    </row>
    <row r="94" spans="1:18" s="7" customFormat="1" ht="16.5" hidden="1" thickBot="1">
      <c r="A94" s="403" t="s">
        <v>165</v>
      </c>
      <c r="B94" s="404"/>
      <c r="C94" s="404"/>
      <c r="D94" s="404"/>
      <c r="E94" s="404"/>
      <c r="F94" s="404"/>
      <c r="G94" s="404"/>
      <c r="H94" s="405"/>
      <c r="I94" s="403"/>
      <c r="J94" s="217"/>
      <c r="K94" s="217"/>
      <c r="L94" s="217"/>
      <c r="M94" s="217"/>
      <c r="N94" s="217"/>
      <c r="O94" s="217"/>
      <c r="P94" s="218"/>
      <c r="Q94" s="217"/>
      <c r="R94" s="217"/>
    </row>
    <row r="95" spans="1:18" s="7" customFormat="1" ht="16.5" hidden="1" thickBot="1">
      <c r="A95" s="403" t="s">
        <v>166</v>
      </c>
      <c r="B95" s="404"/>
      <c r="C95" s="404"/>
      <c r="D95" s="404"/>
      <c r="E95" s="404"/>
      <c r="F95" s="404"/>
      <c r="G95" s="406"/>
      <c r="H95" s="405"/>
      <c r="I95" s="403"/>
      <c r="J95" s="217"/>
      <c r="K95" s="217"/>
      <c r="L95" s="217"/>
      <c r="M95" s="217"/>
      <c r="N95" s="217"/>
      <c r="O95" s="217"/>
      <c r="P95" s="218"/>
      <c r="Q95" s="217"/>
      <c r="R95" s="217"/>
    </row>
    <row r="96" spans="1:18" s="7" customFormat="1" ht="16.5" hidden="1" thickBot="1">
      <c r="A96" s="408" t="s">
        <v>167</v>
      </c>
      <c r="B96" s="404"/>
      <c r="C96" s="404"/>
      <c r="D96" s="404"/>
      <c r="E96" s="404"/>
      <c r="F96" s="404"/>
      <c r="G96" s="406"/>
      <c r="H96" s="405"/>
      <c r="I96" s="409"/>
      <c r="J96" s="217"/>
      <c r="K96" s="217"/>
      <c r="L96" s="217"/>
      <c r="M96" s="217"/>
      <c r="N96" s="217"/>
      <c r="O96" s="217"/>
      <c r="P96" s="218"/>
      <c r="Q96" s="217"/>
      <c r="R96" s="217"/>
    </row>
    <row r="97" spans="1:18" s="7" customFormat="1" ht="16.5" hidden="1" thickBot="1">
      <c r="A97" s="408"/>
      <c r="B97" s="410"/>
      <c r="C97" s="410"/>
      <c r="D97" s="410"/>
      <c r="E97" s="410"/>
      <c r="F97" s="410"/>
      <c r="G97" s="410"/>
      <c r="H97" s="225"/>
      <c r="I97" s="408"/>
      <c r="J97" s="217"/>
      <c r="K97" s="217"/>
      <c r="L97" s="217"/>
      <c r="M97" s="217"/>
      <c r="N97" s="217"/>
      <c r="O97" s="217"/>
      <c r="P97" s="218"/>
      <c r="Q97" s="217"/>
      <c r="R97" s="217"/>
    </row>
    <row r="98" spans="1:18" s="7" customFormat="1" ht="16.5" hidden="1" thickBot="1">
      <c r="A98" s="409" t="s">
        <v>168</v>
      </c>
      <c r="B98" s="410"/>
      <c r="C98" s="410"/>
      <c r="D98" s="410"/>
      <c r="E98" s="410"/>
      <c r="F98" s="410"/>
      <c r="G98" s="410"/>
      <c r="H98" s="225"/>
      <c r="I98" s="409"/>
      <c r="J98" s="217"/>
      <c r="K98" s="217"/>
      <c r="L98" s="217"/>
      <c r="M98" s="217"/>
      <c r="N98" s="217"/>
      <c r="O98" s="217"/>
      <c r="P98" s="218"/>
      <c r="Q98" s="217"/>
      <c r="R98" s="217"/>
    </row>
    <row r="99" spans="1:18" s="7" customFormat="1" ht="16.5" hidden="1" thickBot="1">
      <c r="A99" s="403" t="s">
        <v>166</v>
      </c>
      <c r="B99" s="410"/>
      <c r="C99" s="413"/>
      <c r="D99" s="413"/>
      <c r="E99" s="413"/>
      <c r="F99" s="410"/>
      <c r="G99" s="410"/>
      <c r="H99" s="225"/>
      <c r="I99" s="403"/>
      <c r="J99" s="217"/>
      <c r="K99" s="217"/>
      <c r="L99" s="217"/>
      <c r="M99" s="217"/>
      <c r="N99" s="217"/>
      <c r="O99" s="217"/>
      <c r="P99" s="218"/>
      <c r="Q99" s="217"/>
      <c r="R99" s="217"/>
    </row>
    <row r="100" spans="1:18" s="7" customFormat="1" ht="16.5" hidden="1" thickBot="1">
      <c r="A100" s="414" t="s">
        <v>167</v>
      </c>
      <c r="B100" s="410"/>
      <c r="C100" s="413"/>
      <c r="D100" s="413"/>
      <c r="E100" s="413"/>
      <c r="F100" s="410"/>
      <c r="G100" s="410"/>
      <c r="H100" s="415"/>
      <c r="I100" s="408"/>
      <c r="J100" s="217"/>
      <c r="K100" s="217"/>
      <c r="L100" s="217"/>
      <c r="M100" s="217"/>
      <c r="N100" s="217"/>
      <c r="O100" s="217"/>
      <c r="P100" s="218"/>
      <c r="Q100" s="217"/>
      <c r="R100" s="217"/>
    </row>
    <row r="101" spans="1:18" s="7" customFormat="1" ht="15.75">
      <c r="A101" s="416">
        <f>+IF(+SUM(B$65:G$65)=0,0,"Контрола: дефицит/излишък = финансиране с обратен знак (V. + VІ. = 0)")</f>
        <v>0</v>
      </c>
      <c r="B101" s="418">
        <f aca="true" t="shared" si="13" ref="B101:G101">+B$64+B$66</f>
        <v>0</v>
      </c>
      <c r="C101" s="418">
        <f t="shared" si="13"/>
        <v>0</v>
      </c>
      <c r="D101" s="419">
        <f t="shared" si="13"/>
        <v>0</v>
      </c>
      <c r="E101" s="419">
        <f t="shared" si="13"/>
        <v>0</v>
      </c>
      <c r="F101" s="419">
        <f t="shared" si="13"/>
        <v>0</v>
      </c>
      <c r="G101" s="419">
        <f t="shared" si="13"/>
        <v>0</v>
      </c>
      <c r="H101" s="415"/>
      <c r="I101" s="421"/>
      <c r="J101" s="217"/>
      <c r="K101" s="217"/>
      <c r="L101" s="217"/>
      <c r="M101" s="217"/>
      <c r="N101" s="217"/>
      <c r="O101" s="217"/>
      <c r="P101" s="218"/>
      <c r="Q101" s="217"/>
      <c r="R101" s="217"/>
    </row>
    <row r="102" spans="1:18" s="7" customFormat="1" ht="15.75">
      <c r="A102" s="421"/>
      <c r="B102" s="422"/>
      <c r="C102" s="423"/>
      <c r="D102" s="424"/>
      <c r="E102" s="3"/>
      <c r="F102" s="3"/>
      <c r="G102" s="5"/>
      <c r="H102" s="415"/>
      <c r="I102" s="421"/>
      <c r="J102" s="217"/>
      <c r="K102" s="217"/>
      <c r="L102" s="217"/>
      <c r="M102" s="217"/>
      <c r="N102" s="217"/>
      <c r="O102" s="217"/>
      <c r="P102" s="218"/>
      <c r="Q102" s="217"/>
      <c r="R102" s="217"/>
    </row>
    <row r="103" spans="1:18" s="7" customFormat="1" ht="19.5" customHeight="1">
      <c r="A103" s="447" t="s">
        <v>183</v>
      </c>
      <c r="B103" s="425"/>
      <c r="C103" s="19"/>
      <c r="D103" s="426" t="s">
        <v>184</v>
      </c>
      <c r="E103" s="426">
        <v>0</v>
      </c>
      <c r="F103" s="427"/>
      <c r="G103" s="428">
        <v>45265</v>
      </c>
      <c r="H103" s="415"/>
      <c r="I103" s="421"/>
      <c r="J103" s="217"/>
      <c r="K103" s="217"/>
      <c r="L103" s="217"/>
      <c r="M103" s="217"/>
      <c r="N103" s="217"/>
      <c r="O103" s="217"/>
      <c r="P103" s="218"/>
      <c r="Q103" s="217"/>
      <c r="R103" s="217"/>
    </row>
    <row r="104" spans="1:18" s="7" customFormat="1" ht="15.75">
      <c r="A104" s="429" t="s">
        <v>169</v>
      </c>
      <c r="B104" s="431"/>
      <c r="C104" s="431"/>
      <c r="D104" s="458" t="s">
        <v>170</v>
      </c>
      <c r="E104" s="458"/>
      <c r="F104" s="432"/>
      <c r="G104" s="433" t="s">
        <v>171</v>
      </c>
      <c r="H104" s="415"/>
      <c r="I104" s="421"/>
      <c r="J104" s="217"/>
      <c r="K104" s="217"/>
      <c r="L104" s="217"/>
      <c r="M104" s="217"/>
      <c r="N104" s="217"/>
      <c r="O104" s="217"/>
      <c r="P104" s="218"/>
      <c r="Q104" s="217"/>
      <c r="R104" s="217"/>
    </row>
    <row r="105" spans="1:18" s="7" customFormat="1" ht="17.25" customHeight="1">
      <c r="A105" s="434" t="s">
        <v>172</v>
      </c>
      <c r="B105" s="444"/>
      <c r="C105" s="445"/>
      <c r="D105" s="3"/>
      <c r="E105" s="3"/>
      <c r="F105" s="3"/>
      <c r="G105" s="3"/>
      <c r="H105" s="415"/>
      <c r="I105" s="421"/>
      <c r="J105" s="217"/>
      <c r="K105" s="217"/>
      <c r="L105" s="217"/>
      <c r="M105" s="217"/>
      <c r="N105" s="217"/>
      <c r="O105" s="217"/>
      <c r="P105" s="218"/>
      <c r="Q105" s="217"/>
      <c r="R105" s="217"/>
    </row>
    <row r="106" spans="1:18" s="7" customFormat="1" ht="17.25" customHeight="1">
      <c r="A106" s="427"/>
      <c r="B106" s="449" t="s">
        <v>181</v>
      </c>
      <c r="C106" s="449"/>
      <c r="D106" s="3"/>
      <c r="E106" s="3"/>
      <c r="F106" s="3"/>
      <c r="G106" s="3"/>
      <c r="H106" s="415"/>
      <c r="I106" s="421"/>
      <c r="J106" s="217"/>
      <c r="K106" s="217"/>
      <c r="L106" s="217"/>
      <c r="M106" s="217"/>
      <c r="N106" s="217"/>
      <c r="O106" s="217"/>
      <c r="P106" s="218"/>
      <c r="Q106" s="217"/>
      <c r="R106" s="217"/>
    </row>
    <row r="107" spans="1:18" s="7" customFormat="1" ht="19.5" customHeight="1">
      <c r="A107" s="1"/>
      <c r="B107" s="3"/>
      <c r="C107" s="3"/>
      <c r="D107" s="3"/>
      <c r="E107" s="3"/>
      <c r="F107" s="3"/>
      <c r="G107" s="3"/>
      <c r="H107" s="415"/>
      <c r="I107" s="436"/>
      <c r="J107" s="217"/>
      <c r="K107" s="217"/>
      <c r="L107" s="217"/>
      <c r="M107" s="217"/>
      <c r="N107" s="217"/>
      <c r="O107" s="217"/>
      <c r="P107" s="218"/>
      <c r="Q107" s="217"/>
      <c r="R107" s="217"/>
    </row>
    <row r="108" spans="1:18" s="7" customFormat="1" ht="15.75" customHeight="1">
      <c r="A108" s="6"/>
      <c r="B108" s="3"/>
      <c r="C108" s="3"/>
      <c r="D108" s="3"/>
      <c r="E108" s="3"/>
      <c r="F108" s="3"/>
      <c r="G108" s="3"/>
      <c r="H108" s="415"/>
      <c r="I108" s="421"/>
      <c r="J108" s="217"/>
      <c r="K108" s="217"/>
      <c r="L108" s="217"/>
      <c r="M108" s="217"/>
      <c r="N108" s="217"/>
      <c r="O108" s="217"/>
      <c r="P108" s="218"/>
      <c r="Q108" s="217"/>
      <c r="R108" s="217"/>
    </row>
    <row r="109" spans="1:18" s="7" customFormat="1" ht="15.75">
      <c r="A109" s="437" t="s">
        <v>173</v>
      </c>
      <c r="B109" s="444"/>
      <c r="C109" s="445"/>
      <c r="D109" s="3"/>
      <c r="E109" s="437" t="s">
        <v>174</v>
      </c>
      <c r="F109" s="446"/>
      <c r="G109" s="438"/>
      <c r="H109" s="415"/>
      <c r="I109" s="439"/>
      <c r="J109" s="217"/>
      <c r="K109" s="217"/>
      <c r="L109" s="217"/>
      <c r="M109" s="217"/>
      <c r="N109" s="217"/>
      <c r="O109" s="217"/>
      <c r="P109" s="218"/>
      <c r="Q109" s="217"/>
      <c r="R109" s="217"/>
    </row>
    <row r="110" spans="1:18" s="7" customFormat="1" ht="18" customHeight="1">
      <c r="A110" s="6"/>
      <c r="B110" s="449" t="s">
        <v>181</v>
      </c>
      <c r="C110" s="449"/>
      <c r="D110" s="440"/>
      <c r="E110" s="3"/>
      <c r="F110" s="449" t="s">
        <v>182</v>
      </c>
      <c r="G110" s="449"/>
      <c r="H110" s="415"/>
      <c r="I110" s="441"/>
      <c r="J110" s="217"/>
      <c r="K110" s="217"/>
      <c r="L110" s="217"/>
      <c r="M110" s="217"/>
      <c r="N110" s="217"/>
      <c r="O110" s="217"/>
      <c r="P110" s="218"/>
      <c r="Q110" s="217"/>
      <c r="R110" s="217"/>
    </row>
  </sheetData>
  <sheetProtection/>
  <mergeCells count="8">
    <mergeCell ref="B110:C110"/>
    <mergeCell ref="F110:G110"/>
    <mergeCell ref="F7:G7"/>
    <mergeCell ref="F8:G10"/>
    <mergeCell ref="B13:B14"/>
    <mergeCell ref="C13:C14"/>
    <mergeCell ref="D104:E104"/>
    <mergeCell ref="B106:C106"/>
  </mergeCells>
  <conditionalFormatting sqref="B61:G61">
    <cfRule type="cellIs" priority="21" dxfId="207" operator="notEqual" stopIfTrue="1">
      <formula>0</formula>
    </cfRule>
  </conditionalFormatting>
  <conditionalFormatting sqref="B101:G101">
    <cfRule type="cellIs" priority="20" dxfId="207" operator="notEqual" stopIfTrue="1">
      <formula>0</formula>
    </cfRule>
  </conditionalFormatting>
  <conditionalFormatting sqref="D103:E103 A103">
    <cfRule type="cellIs" priority="19" dxfId="208" operator="equal" stopIfTrue="1">
      <formula>0</formula>
    </cfRule>
  </conditionalFormatting>
  <conditionalFormatting sqref="F110 B106">
    <cfRule type="cellIs" priority="18" dxfId="209" operator="equal" stopIfTrue="1">
      <formula>0</formula>
    </cfRule>
  </conditionalFormatting>
  <conditionalFormatting sqref="G103">
    <cfRule type="cellIs" priority="17" dxfId="210" operator="equal" stopIfTrue="1">
      <formula>0</formula>
    </cfRule>
  </conditionalFormatting>
  <conditionalFormatting sqref="B110:C110">
    <cfRule type="cellIs" priority="16" dxfId="209" operator="equal" stopIfTrue="1">
      <formula>0</formula>
    </cfRule>
  </conditionalFormatting>
  <conditionalFormatting sqref="C11">
    <cfRule type="cellIs" priority="11" dxfId="211" operator="equal" stopIfTrue="1">
      <formula>"Чужди средства"</formula>
    </cfRule>
    <cfRule type="cellIs" priority="12" dxfId="212" operator="equal" stopIfTrue="1">
      <formula>"СЕС - ДМП"</formula>
    </cfRule>
    <cfRule type="cellIs" priority="13" dxfId="213" operator="equal" stopIfTrue="1">
      <formula>"СЕС - РА"</formula>
    </cfRule>
    <cfRule type="cellIs" priority="14" dxfId="214" operator="equal" stopIfTrue="1">
      <formula>"СЕС - ДЕС"</formula>
    </cfRule>
    <cfRule type="cellIs" priority="15" dxfId="215" operator="equal" stopIfTrue="1">
      <formula>"СЕС - КСФ"</formula>
    </cfRule>
  </conditionalFormatting>
  <conditionalFormatting sqref="A101">
    <cfRule type="cellIs" priority="10" dxfId="216" operator="notEqual" stopIfTrue="1">
      <formula>0</formula>
    </cfRule>
  </conditionalFormatting>
  <conditionalFormatting sqref="F7:G7">
    <cfRule type="cellIs" priority="6" dxfId="217" operator="between" stopIfTrue="1">
      <formula>1000000000000</formula>
      <formula>9999999999999990</formula>
    </cfRule>
    <cfRule type="cellIs" priority="7" dxfId="218" operator="between" stopIfTrue="1">
      <formula>10000000000</formula>
      <formula>999999999999</formula>
    </cfRule>
    <cfRule type="cellIs" priority="8" dxfId="219" operator="between" stopIfTrue="1">
      <formula>1000000</formula>
      <formula>99999999</formula>
    </cfRule>
    <cfRule type="cellIs" priority="9" dxfId="220" operator="between" stopIfTrue="1">
      <formula>100</formula>
      <formula>9999</formula>
    </cfRule>
  </conditionalFormatting>
  <conditionalFormatting sqref="B11">
    <cfRule type="cellIs" priority="1" dxfId="211" operator="equal" stopIfTrue="1">
      <formula>"Чужди средства"</formula>
    </cfRule>
    <cfRule type="cellIs" priority="2" dxfId="212" operator="equal" stopIfTrue="1">
      <formula>"СЕС - ДМП"</formula>
    </cfRule>
    <cfRule type="cellIs" priority="3" dxfId="213" operator="equal" stopIfTrue="1">
      <formula>"СЕС - РА"</formula>
    </cfRule>
    <cfRule type="cellIs" priority="4" dxfId="214" operator="equal" stopIfTrue="1">
      <formula>"СЕС - ДЕС"</formula>
    </cfRule>
    <cfRule type="cellIs" priority="5" dxfId="215" operator="equal" stopIfTrue="1">
      <formula>"СЕС - КСФ"</formula>
    </cfRule>
  </conditionalFormatting>
  <dataValidations count="7">
    <dataValidation type="whole" allowBlank="1" showInputMessage="1" showErrorMessage="1" error="въведете цяло число" sqref="B88:B92 D88:G92 B51:B85 B18:B28 D51:G85 D18:G28 B101:G101 B30:B49 C18:C92 D30:G49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B86 D86:G86">
      <formula1>0</formula1>
    </dataValidation>
    <dataValidation type="whole" operator="lessThanOrEqual" allowBlank="1" showInputMessage="1" showErrorMessage="1" error="въведете цяло отрицателно число" sqref="B87 D87:G87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B50 D50:G50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B29 D29:G29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I7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C7"/>
  </dataValidations>
  <hyperlinks>
    <hyperlink ref="A103" r:id="rId1" display="account-vr@riosv-vr.com"/>
  </hyperlinks>
  <printOptions/>
  <pageMargins left="0.7" right="0.7" top="0.75" bottom="0.75" header="0.3" footer="0.3"/>
  <pageSetup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110"/>
  <sheetViews>
    <sheetView tabSelected="1" zoomScalePageLayoutView="0" workbookViewId="0" topLeftCell="A1">
      <selection activeCell="A91" sqref="A91:IV91"/>
    </sheetView>
  </sheetViews>
  <sheetFormatPr defaultColWidth="9.00390625" defaultRowHeight="15.75"/>
  <cols>
    <col min="1" max="1" width="69.625" style="0" customWidth="1"/>
    <col min="2" max="2" width="16.25390625" style="0" customWidth="1"/>
    <col min="3" max="3" width="16.00390625" style="0" customWidth="1"/>
    <col min="4" max="4" width="20.00390625" style="0" customWidth="1"/>
    <col min="5" max="5" width="14.75390625" style="0" customWidth="1"/>
    <col min="6" max="6" width="17.125" style="0" customWidth="1"/>
    <col min="7" max="7" width="13.875" style="0" customWidth="1"/>
    <col min="8" max="8" width="3.00390625" style="0" customWidth="1"/>
    <col min="9" max="9" width="47.125" style="0" customWidth="1"/>
  </cols>
  <sheetData>
    <row r="2" spans="1:16" s="7" customFormat="1" ht="20.25">
      <c r="A2" s="2"/>
      <c r="B2" s="3"/>
      <c r="C2" s="9"/>
      <c r="D2" s="9"/>
      <c r="E2" s="9"/>
      <c r="F2" s="3"/>
      <c r="G2" s="3"/>
      <c r="H2" s="1"/>
      <c r="I2" s="12"/>
      <c r="P2" s="8"/>
    </row>
    <row r="3" spans="1:16" s="7" customFormat="1" ht="9" customHeight="1" hidden="1">
      <c r="A3" s="12"/>
      <c r="B3" s="3"/>
      <c r="C3" s="3"/>
      <c r="D3" s="3"/>
      <c r="E3" s="3"/>
      <c r="F3" s="3"/>
      <c r="G3" s="3"/>
      <c r="H3" s="1"/>
      <c r="I3" s="1"/>
      <c r="P3" s="8"/>
    </row>
    <row r="4" spans="1:16" s="7" customFormat="1" ht="22.5" customHeight="1" thickBot="1">
      <c r="A4" s="13" t="s">
        <v>175</v>
      </c>
      <c r="B4" s="15"/>
      <c r="C4" s="15"/>
      <c r="D4" s="15"/>
      <c r="E4" s="15"/>
      <c r="F4" s="15"/>
      <c r="G4" s="16"/>
      <c r="H4" s="1"/>
      <c r="I4" s="1"/>
      <c r="P4" s="8"/>
    </row>
    <row r="5" spans="1:16" s="7" customFormat="1" ht="12" customHeight="1" thickTop="1">
      <c r="A5" s="12"/>
      <c r="B5" s="18"/>
      <c r="C5" s="18"/>
      <c r="D5" s="18"/>
      <c r="E5" s="18"/>
      <c r="F5" s="18"/>
      <c r="G5" s="18"/>
      <c r="H5" s="1"/>
      <c r="I5" s="1"/>
      <c r="P5" s="8"/>
    </row>
    <row r="6" spans="1:16" s="7" customFormat="1" ht="18.75">
      <c r="A6" s="20"/>
      <c r="B6" s="3"/>
      <c r="C6" s="21"/>
      <c r="D6" s="21"/>
      <c r="E6" s="21"/>
      <c r="F6" s="3"/>
      <c r="G6" s="3"/>
      <c r="H6" s="1"/>
      <c r="I6" s="20"/>
      <c r="P6" s="8"/>
    </row>
    <row r="7" spans="1:16" s="7" customFormat="1" ht="23.25" customHeight="1">
      <c r="A7" s="22" t="s">
        <v>178</v>
      </c>
      <c r="B7" s="23" t="s">
        <v>0</v>
      </c>
      <c r="C7" s="24">
        <v>45291</v>
      </c>
      <c r="D7" s="25" t="s">
        <v>1</v>
      </c>
      <c r="E7" s="26">
        <v>193955</v>
      </c>
      <c r="F7" s="450">
        <v>191060003</v>
      </c>
      <c r="G7" s="451"/>
      <c r="H7" s="1"/>
      <c r="I7" s="28"/>
      <c r="J7" s="29"/>
      <c r="K7" s="29"/>
      <c r="L7" s="29"/>
      <c r="M7" s="29"/>
      <c r="P7" s="8"/>
    </row>
    <row r="8" spans="1:16" s="7" customFormat="1" ht="23.25" customHeight="1">
      <c r="A8" s="30" t="s">
        <v>2</v>
      </c>
      <c r="B8" s="3"/>
      <c r="C8" s="32"/>
      <c r="D8" s="3"/>
      <c r="E8" s="33"/>
      <c r="F8" s="452" t="s">
        <v>3</v>
      </c>
      <c r="G8" s="452"/>
      <c r="H8" s="1"/>
      <c r="I8" s="31"/>
      <c r="J8" s="29"/>
      <c r="K8" s="29"/>
      <c r="L8" s="29"/>
      <c r="M8" s="29"/>
      <c r="P8" s="8"/>
    </row>
    <row r="9" spans="1:16" s="7" customFormat="1" ht="23.25" customHeight="1">
      <c r="A9" s="34" t="s">
        <v>179</v>
      </c>
      <c r="B9" s="35" t="s">
        <v>176</v>
      </c>
      <c r="C9" s="36" t="s">
        <v>180</v>
      </c>
      <c r="D9" s="3"/>
      <c r="E9" s="33"/>
      <c r="F9" s="453"/>
      <c r="G9" s="453"/>
      <c r="H9" s="1"/>
      <c r="I9" s="31"/>
      <c r="J9" s="29"/>
      <c r="K9" s="29"/>
      <c r="L9" s="29"/>
      <c r="M9" s="29"/>
      <c r="P9" s="8"/>
    </row>
    <row r="10" spans="1:16" s="7" customFormat="1" ht="23.25" customHeight="1">
      <c r="A10" s="37" t="s">
        <v>4</v>
      </c>
      <c r="B10" s="11"/>
      <c r="C10" s="11"/>
      <c r="D10" s="11"/>
      <c r="E10" s="33"/>
      <c r="F10" s="453"/>
      <c r="G10" s="453"/>
      <c r="H10" s="1"/>
      <c r="I10" s="11"/>
      <c r="J10" s="29"/>
      <c r="K10" s="29"/>
      <c r="L10" s="29"/>
      <c r="M10" s="29"/>
      <c r="P10" s="8"/>
    </row>
    <row r="11" spans="1:18" s="7" customFormat="1" ht="21.75" customHeight="1">
      <c r="A11" s="38" t="s">
        <v>5</v>
      </c>
      <c r="B11" s="40">
        <v>0</v>
      </c>
      <c r="C11" s="41" t="s">
        <v>177</v>
      </c>
      <c r="D11" s="11"/>
      <c r="E11" s="42"/>
      <c r="F11" s="42"/>
      <c r="G11" s="43"/>
      <c r="H11" s="42"/>
      <c r="I11" s="39"/>
      <c r="J11" s="29"/>
      <c r="K11" s="29"/>
      <c r="L11" s="29"/>
      <c r="M11" s="29"/>
      <c r="N11" s="29"/>
      <c r="O11" s="29"/>
      <c r="P11" s="8"/>
      <c r="Q11" s="29"/>
      <c r="R11" s="29"/>
    </row>
    <row r="12" spans="1:18" s="7" customFormat="1" ht="16.5" thickBot="1">
      <c r="A12" s="48"/>
      <c r="B12" s="49"/>
      <c r="C12" s="49"/>
      <c r="D12" s="49"/>
      <c r="E12" s="49"/>
      <c r="F12" s="49"/>
      <c r="G12" s="50" t="s">
        <v>6</v>
      </c>
      <c r="H12" s="53"/>
      <c r="I12" s="54"/>
      <c r="J12" s="29"/>
      <c r="K12" s="29"/>
      <c r="L12" s="29"/>
      <c r="M12" s="29"/>
      <c r="N12" s="29"/>
      <c r="O12" s="29"/>
      <c r="P12" s="8"/>
      <c r="Q12" s="29"/>
      <c r="R12" s="29"/>
    </row>
    <row r="13" spans="1:18" s="7" customFormat="1" ht="22.5" customHeight="1">
      <c r="A13" s="56"/>
      <c r="B13" s="454" t="s">
        <v>8</v>
      </c>
      <c r="C13" s="456" t="s">
        <v>9</v>
      </c>
      <c r="D13" s="58" t="s">
        <v>10</v>
      </c>
      <c r="E13" s="59"/>
      <c r="F13" s="60"/>
      <c r="G13" s="61"/>
      <c r="H13" s="63"/>
      <c r="I13" s="64" t="s">
        <v>11</v>
      </c>
      <c r="J13" s="29"/>
      <c r="K13" s="29"/>
      <c r="L13" s="29"/>
      <c r="M13" s="29"/>
      <c r="N13" s="29"/>
      <c r="O13" s="29"/>
      <c r="P13" s="29"/>
      <c r="Q13" s="29"/>
      <c r="R13" s="29"/>
    </row>
    <row r="14" spans="1:18" s="7" customFormat="1" ht="47.25" customHeight="1">
      <c r="A14" s="66" t="s">
        <v>12</v>
      </c>
      <c r="B14" s="455"/>
      <c r="C14" s="457"/>
      <c r="D14" s="68" t="s">
        <v>13</v>
      </c>
      <c r="E14" s="69" t="s">
        <v>14</v>
      </c>
      <c r="F14" s="69" t="s">
        <v>15</v>
      </c>
      <c r="G14" s="70" t="s">
        <v>16</v>
      </c>
      <c r="H14" s="72"/>
      <c r="I14" s="73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7" customFormat="1" ht="15.75" hidden="1">
      <c r="A15" s="74"/>
      <c r="B15" s="75"/>
      <c r="C15" s="75"/>
      <c r="D15" s="76"/>
      <c r="E15" s="77"/>
      <c r="F15" s="77"/>
      <c r="G15" s="78"/>
      <c r="H15" s="72"/>
      <c r="I15" s="80"/>
      <c r="J15" s="29"/>
      <c r="K15" s="29"/>
      <c r="L15" s="29"/>
      <c r="M15" s="29"/>
      <c r="N15" s="29"/>
      <c r="O15" s="29"/>
      <c r="P15" s="29"/>
      <c r="Q15" s="29"/>
      <c r="R15" s="29"/>
    </row>
    <row r="16" spans="1:18" s="7" customFormat="1" ht="15.75">
      <c r="A16" s="81" t="s">
        <v>18</v>
      </c>
      <c r="B16" s="83" t="s">
        <v>19</v>
      </c>
      <c r="C16" s="83" t="s">
        <v>20</v>
      </c>
      <c r="D16" s="84" t="s">
        <v>21</v>
      </c>
      <c r="E16" s="85" t="s">
        <v>22</v>
      </c>
      <c r="F16" s="85" t="s">
        <v>23</v>
      </c>
      <c r="G16" s="86" t="s">
        <v>24</v>
      </c>
      <c r="H16" s="88"/>
      <c r="I16" s="89"/>
      <c r="J16" s="29"/>
      <c r="K16" s="29"/>
      <c r="L16" s="29"/>
      <c r="M16" s="29"/>
      <c r="N16" s="29"/>
      <c r="O16" s="29"/>
      <c r="P16" s="29"/>
      <c r="Q16" s="29"/>
      <c r="R16" s="29"/>
    </row>
    <row r="17" spans="1:18" s="7" customFormat="1" ht="15.75">
      <c r="A17" s="90"/>
      <c r="B17" s="91"/>
      <c r="C17" s="91"/>
      <c r="D17" s="92"/>
      <c r="E17" s="93"/>
      <c r="F17" s="93"/>
      <c r="G17" s="94"/>
      <c r="H17" s="96"/>
      <c r="I17" s="97"/>
      <c r="J17" s="29"/>
      <c r="K17" s="29"/>
      <c r="L17" s="29"/>
      <c r="M17" s="29"/>
      <c r="N17" s="29"/>
      <c r="O17" s="29"/>
      <c r="P17" s="29"/>
      <c r="Q17" s="29"/>
      <c r="R17" s="29"/>
    </row>
    <row r="18" spans="1:18" s="7" customFormat="1" ht="19.5" thickBot="1">
      <c r="A18" s="99" t="s">
        <v>27</v>
      </c>
      <c r="B18" s="102">
        <f aca="true" t="shared" si="0" ref="B18:G18">+B19+B21+B32+B33</f>
        <v>30000</v>
      </c>
      <c r="C18" s="102">
        <f t="shared" si="0"/>
        <v>40137</v>
      </c>
      <c r="D18" s="103">
        <f t="shared" si="0"/>
        <v>48542</v>
      </c>
      <c r="E18" s="104">
        <f t="shared" si="0"/>
        <v>0</v>
      </c>
      <c r="F18" s="104">
        <f t="shared" si="0"/>
        <v>14</v>
      </c>
      <c r="G18" s="105">
        <f t="shared" si="0"/>
        <v>-8419</v>
      </c>
      <c r="H18" s="107"/>
      <c r="I18" s="108" t="s">
        <v>28</v>
      </c>
      <c r="J18" s="29"/>
      <c r="K18" s="29"/>
      <c r="L18" s="29"/>
      <c r="M18" s="29"/>
      <c r="N18" s="29"/>
      <c r="O18" s="29"/>
      <c r="P18" s="29"/>
      <c r="Q18" s="29"/>
      <c r="R18" s="29"/>
    </row>
    <row r="19" spans="1:18" s="7" customFormat="1" ht="16.5" thickTop="1">
      <c r="A19" s="110" t="s">
        <v>29</v>
      </c>
      <c r="B19" s="111">
        <v>0</v>
      </c>
      <c r="C19" s="111">
        <f aca="true" t="shared" si="1" ref="C19:C84">+D19+E19+F19+G19</f>
        <v>0</v>
      </c>
      <c r="D19" s="112">
        <v>0</v>
      </c>
      <c r="E19" s="113">
        <v>0</v>
      </c>
      <c r="F19" s="113">
        <v>0</v>
      </c>
      <c r="G19" s="114">
        <v>0</v>
      </c>
      <c r="H19" s="116"/>
      <c r="I19" s="117" t="s">
        <v>30</v>
      </c>
      <c r="J19" s="29"/>
      <c r="K19" s="29"/>
      <c r="L19" s="29"/>
      <c r="M19" s="29"/>
      <c r="N19" s="29"/>
      <c r="O19" s="29"/>
      <c r="P19" s="29"/>
      <c r="Q19" s="29"/>
      <c r="R19" s="29"/>
    </row>
    <row r="20" spans="1:18" s="7" customFormat="1" ht="16.5" customHeight="1" hidden="1">
      <c r="A20" s="119" t="s">
        <v>31</v>
      </c>
      <c r="B20" s="120"/>
      <c r="C20" s="120">
        <f t="shared" si="1"/>
        <v>0</v>
      </c>
      <c r="D20" s="121"/>
      <c r="E20" s="122"/>
      <c r="F20" s="122"/>
      <c r="G20" s="123"/>
      <c r="H20" s="116"/>
      <c r="I20" s="125" t="s">
        <v>32</v>
      </c>
      <c r="J20" s="29"/>
      <c r="K20" s="29"/>
      <c r="L20" s="29"/>
      <c r="M20" s="29"/>
      <c r="N20" s="29"/>
      <c r="O20" s="29"/>
      <c r="P20" s="29"/>
      <c r="Q20" s="29"/>
      <c r="R20" s="29"/>
    </row>
    <row r="21" spans="1:18" s="7" customFormat="1" ht="15.75">
      <c r="A21" s="126" t="s">
        <v>33</v>
      </c>
      <c r="B21" s="127">
        <f aca="true" t="shared" si="2" ref="B21:G21">+B22+B26+B27+B28+B29</f>
        <v>30000</v>
      </c>
      <c r="C21" s="127">
        <f t="shared" si="2"/>
        <v>40137</v>
      </c>
      <c r="D21" s="128">
        <f t="shared" si="2"/>
        <v>48542</v>
      </c>
      <c r="E21" s="129">
        <f t="shared" si="2"/>
        <v>0</v>
      </c>
      <c r="F21" s="129">
        <f t="shared" si="2"/>
        <v>14</v>
      </c>
      <c r="G21" s="130">
        <f t="shared" si="2"/>
        <v>-8419</v>
      </c>
      <c r="H21" s="116"/>
      <c r="I21" s="131" t="s">
        <v>34</v>
      </c>
      <c r="J21" s="29"/>
      <c r="K21" s="29"/>
      <c r="L21" s="29"/>
      <c r="M21" s="29"/>
      <c r="N21" s="29"/>
      <c r="O21" s="29"/>
      <c r="P21" s="29"/>
      <c r="Q21" s="29"/>
      <c r="R21" s="29"/>
    </row>
    <row r="22" spans="1:18" s="7" customFormat="1" ht="15.75">
      <c r="A22" s="132" t="s">
        <v>35</v>
      </c>
      <c r="B22" s="133">
        <v>0</v>
      </c>
      <c r="C22" s="133">
        <f t="shared" si="1"/>
        <v>0</v>
      </c>
      <c r="D22" s="134">
        <v>0</v>
      </c>
      <c r="E22" s="135">
        <v>0</v>
      </c>
      <c r="F22" s="135">
        <v>0</v>
      </c>
      <c r="G22" s="136">
        <v>0</v>
      </c>
      <c r="H22" s="116"/>
      <c r="I22" s="137" t="s">
        <v>36</v>
      </c>
      <c r="J22" s="29"/>
      <c r="K22" s="29"/>
      <c r="L22" s="29"/>
      <c r="M22" s="29"/>
      <c r="N22" s="29"/>
      <c r="O22" s="29"/>
      <c r="P22" s="29"/>
      <c r="Q22" s="29"/>
      <c r="R22" s="29"/>
    </row>
    <row r="23" spans="1:18" s="7" customFormat="1" ht="15.75">
      <c r="A23" s="138" t="s">
        <v>37</v>
      </c>
      <c r="B23" s="140">
        <v>0</v>
      </c>
      <c r="C23" s="140">
        <f t="shared" si="1"/>
        <v>0</v>
      </c>
      <c r="D23" s="141">
        <v>0</v>
      </c>
      <c r="E23" s="142">
        <v>0</v>
      </c>
      <c r="F23" s="142">
        <v>0</v>
      </c>
      <c r="G23" s="143">
        <v>0</v>
      </c>
      <c r="H23" s="116"/>
      <c r="I23" s="145" t="s">
        <v>38</v>
      </c>
      <c r="J23" s="29"/>
      <c r="K23" s="29"/>
      <c r="L23" s="29"/>
      <c r="M23" s="29"/>
      <c r="N23" s="29"/>
      <c r="O23" s="29"/>
      <c r="P23" s="29"/>
      <c r="Q23" s="29"/>
      <c r="R23" s="29"/>
    </row>
    <row r="24" spans="1:18" s="7" customFormat="1" ht="15.75">
      <c r="A24" s="146" t="s">
        <v>39</v>
      </c>
      <c r="B24" s="148">
        <v>0</v>
      </c>
      <c r="C24" s="148">
        <f t="shared" si="1"/>
        <v>0</v>
      </c>
      <c r="D24" s="149">
        <v>0</v>
      </c>
      <c r="E24" s="150">
        <v>0</v>
      </c>
      <c r="F24" s="150">
        <v>0</v>
      </c>
      <c r="G24" s="151">
        <v>0</v>
      </c>
      <c r="H24" s="116"/>
      <c r="I24" s="153" t="s">
        <v>40</v>
      </c>
      <c r="J24" s="29"/>
      <c r="K24" s="29"/>
      <c r="L24" s="29"/>
      <c r="M24" s="29"/>
      <c r="N24" s="29"/>
      <c r="O24" s="29"/>
      <c r="P24" s="29"/>
      <c r="Q24" s="29"/>
      <c r="R24" s="29"/>
    </row>
    <row r="25" spans="1:18" s="7" customFormat="1" ht="15.75">
      <c r="A25" s="154" t="s">
        <v>41</v>
      </c>
      <c r="B25" s="156">
        <v>0</v>
      </c>
      <c r="C25" s="156">
        <f t="shared" si="1"/>
        <v>0</v>
      </c>
      <c r="D25" s="157">
        <v>0</v>
      </c>
      <c r="E25" s="158">
        <v>0</v>
      </c>
      <c r="F25" s="158">
        <v>0</v>
      </c>
      <c r="G25" s="159">
        <v>0</v>
      </c>
      <c r="H25" s="116"/>
      <c r="I25" s="160" t="s">
        <v>42</v>
      </c>
      <c r="J25" s="29"/>
      <c r="K25" s="29"/>
      <c r="L25" s="29"/>
      <c r="M25" s="29"/>
      <c r="N25" s="29"/>
      <c r="O25" s="29"/>
      <c r="P25" s="29"/>
      <c r="Q25" s="29"/>
      <c r="R25" s="29"/>
    </row>
    <row r="26" spans="1:18" s="7" customFormat="1" ht="15.75">
      <c r="A26" s="161" t="s">
        <v>43</v>
      </c>
      <c r="B26" s="162">
        <v>25000</v>
      </c>
      <c r="C26" s="162">
        <f t="shared" si="1"/>
        <v>44882</v>
      </c>
      <c r="D26" s="163">
        <v>44868</v>
      </c>
      <c r="E26" s="164">
        <v>0</v>
      </c>
      <c r="F26" s="164">
        <v>14</v>
      </c>
      <c r="G26" s="165">
        <v>0</v>
      </c>
      <c r="H26" s="116"/>
      <c r="I26" s="166" t="s">
        <v>44</v>
      </c>
      <c r="J26" s="29"/>
      <c r="K26" s="29"/>
      <c r="L26" s="29"/>
      <c r="M26" s="29"/>
      <c r="N26" s="29"/>
      <c r="O26" s="29"/>
      <c r="P26" s="29"/>
      <c r="Q26" s="29"/>
      <c r="R26" s="29"/>
    </row>
    <row r="27" spans="1:18" s="7" customFormat="1" ht="15.75">
      <c r="A27" s="167" t="s">
        <v>45</v>
      </c>
      <c r="B27" s="168">
        <v>5000</v>
      </c>
      <c r="C27" s="168">
        <f t="shared" si="1"/>
        <v>2515</v>
      </c>
      <c r="D27" s="169">
        <v>2515</v>
      </c>
      <c r="E27" s="170">
        <v>0</v>
      </c>
      <c r="F27" s="170">
        <v>0</v>
      </c>
      <c r="G27" s="171">
        <v>0</v>
      </c>
      <c r="H27" s="116"/>
      <c r="I27" s="172" t="s">
        <v>46</v>
      </c>
      <c r="J27" s="29"/>
      <c r="K27" s="29"/>
      <c r="L27" s="29"/>
      <c r="M27" s="29"/>
      <c r="N27" s="29"/>
      <c r="O27" s="29"/>
      <c r="P27" s="29"/>
      <c r="Q27" s="29"/>
      <c r="R27" s="29"/>
    </row>
    <row r="28" spans="1:18" s="7" customFormat="1" ht="15.75">
      <c r="A28" s="167" t="s">
        <v>47</v>
      </c>
      <c r="B28" s="168">
        <v>0</v>
      </c>
      <c r="C28" s="168">
        <f t="shared" si="1"/>
        <v>-7260</v>
      </c>
      <c r="D28" s="169">
        <v>1159</v>
      </c>
      <c r="E28" s="170">
        <v>0</v>
      </c>
      <c r="F28" s="170">
        <v>0</v>
      </c>
      <c r="G28" s="171">
        <v>-8419</v>
      </c>
      <c r="H28" s="116"/>
      <c r="I28" s="172" t="s">
        <v>48</v>
      </c>
      <c r="J28" s="29"/>
      <c r="K28" s="29"/>
      <c r="L28" s="29"/>
      <c r="M28" s="29"/>
      <c r="N28" s="29"/>
      <c r="O28" s="29"/>
      <c r="P28" s="29"/>
      <c r="Q28" s="29"/>
      <c r="R28" s="29"/>
    </row>
    <row r="29" spans="1:18" s="7" customFormat="1" ht="15.75">
      <c r="A29" s="174" t="s">
        <v>49</v>
      </c>
      <c r="B29" s="120">
        <v>0</v>
      </c>
      <c r="C29" s="120">
        <f t="shared" si="1"/>
        <v>0</v>
      </c>
      <c r="D29" s="121">
        <v>0</v>
      </c>
      <c r="E29" s="122">
        <v>0</v>
      </c>
      <c r="F29" s="122">
        <v>0</v>
      </c>
      <c r="G29" s="123">
        <v>0</v>
      </c>
      <c r="H29" s="116"/>
      <c r="I29" s="125" t="s">
        <v>50</v>
      </c>
      <c r="J29" s="29"/>
      <c r="K29" s="29"/>
      <c r="L29" s="29"/>
      <c r="M29" s="29"/>
      <c r="N29" s="29"/>
      <c r="O29" s="29"/>
      <c r="P29" s="29"/>
      <c r="Q29" s="29"/>
      <c r="R29" s="29"/>
    </row>
    <row r="30" spans="1:18" s="7" customFormat="1" ht="16.5" customHeight="1" hidden="1">
      <c r="A30" s="176"/>
      <c r="B30" s="178"/>
      <c r="C30" s="178">
        <f t="shared" si="1"/>
        <v>0</v>
      </c>
      <c r="D30" s="179"/>
      <c r="E30" s="180"/>
      <c r="F30" s="180"/>
      <c r="G30" s="181"/>
      <c r="H30" s="116"/>
      <c r="I30" s="182"/>
      <c r="J30" s="29"/>
      <c r="K30" s="29"/>
      <c r="L30" s="29"/>
      <c r="M30" s="29"/>
      <c r="N30" s="29"/>
      <c r="O30" s="29"/>
      <c r="P30" s="29"/>
      <c r="Q30" s="29"/>
      <c r="R30" s="29"/>
    </row>
    <row r="31" spans="1:18" s="7" customFormat="1" ht="16.5" customHeight="1" hidden="1">
      <c r="A31" s="183"/>
      <c r="B31" s="184"/>
      <c r="C31" s="184">
        <f t="shared" si="1"/>
        <v>0</v>
      </c>
      <c r="D31" s="185"/>
      <c r="E31" s="186"/>
      <c r="F31" s="186"/>
      <c r="G31" s="187"/>
      <c r="H31" s="116"/>
      <c r="I31" s="189"/>
      <c r="J31" s="29"/>
      <c r="K31" s="29"/>
      <c r="L31" s="29"/>
      <c r="M31" s="29"/>
      <c r="N31" s="29"/>
      <c r="O31" s="29"/>
      <c r="P31" s="29"/>
      <c r="Q31" s="29"/>
      <c r="R31" s="29"/>
    </row>
    <row r="32" spans="1:18" s="7" customFormat="1" ht="15.75">
      <c r="A32" s="190" t="s">
        <v>51</v>
      </c>
      <c r="B32" s="191">
        <v>0</v>
      </c>
      <c r="C32" s="191">
        <f t="shared" si="1"/>
        <v>0</v>
      </c>
      <c r="D32" s="192">
        <v>0</v>
      </c>
      <c r="E32" s="193">
        <v>0</v>
      </c>
      <c r="F32" s="193">
        <v>0</v>
      </c>
      <c r="G32" s="194">
        <v>0</v>
      </c>
      <c r="H32" s="196"/>
      <c r="I32" s="197" t="s">
        <v>52</v>
      </c>
      <c r="J32" s="29"/>
      <c r="K32" s="29"/>
      <c r="L32" s="29"/>
      <c r="M32" s="29"/>
      <c r="N32" s="29"/>
      <c r="O32" s="29"/>
      <c r="P32" s="29"/>
      <c r="Q32" s="29"/>
      <c r="R32" s="29"/>
    </row>
    <row r="33" spans="1:18" s="7" customFormat="1" ht="15.75">
      <c r="A33" s="198" t="s">
        <v>53</v>
      </c>
      <c r="B33" s="199">
        <v>0</v>
      </c>
      <c r="C33" s="199">
        <f t="shared" si="1"/>
        <v>0</v>
      </c>
      <c r="D33" s="200">
        <v>0</v>
      </c>
      <c r="E33" s="201">
        <v>0</v>
      </c>
      <c r="F33" s="201">
        <v>0</v>
      </c>
      <c r="G33" s="202">
        <v>0</v>
      </c>
      <c r="H33" s="196"/>
      <c r="I33" s="204" t="s">
        <v>54</v>
      </c>
      <c r="J33" s="29"/>
      <c r="K33" s="29"/>
      <c r="L33" s="29"/>
      <c r="M33" s="29"/>
      <c r="N33" s="29"/>
      <c r="O33" s="29"/>
      <c r="P33" s="29"/>
      <c r="Q33" s="29"/>
      <c r="R33" s="29"/>
    </row>
    <row r="34" spans="1:18" s="7" customFormat="1" ht="19.5" thickBot="1">
      <c r="A34" s="206" t="s">
        <v>55</v>
      </c>
      <c r="B34" s="209">
        <f aca="true" t="shared" si="3" ref="B34:G34">B35+B39+B40+B42+SUM(B44:B48)+B51</f>
        <v>931941</v>
      </c>
      <c r="C34" s="209">
        <f t="shared" si="3"/>
        <v>930583</v>
      </c>
      <c r="D34" s="210">
        <f t="shared" si="3"/>
        <v>712873</v>
      </c>
      <c r="E34" s="211">
        <f t="shared" si="3"/>
        <v>0</v>
      </c>
      <c r="F34" s="211">
        <f t="shared" si="3"/>
        <v>10571</v>
      </c>
      <c r="G34" s="212">
        <f t="shared" si="3"/>
        <v>207139</v>
      </c>
      <c r="H34" s="116"/>
      <c r="I34" s="214" t="s">
        <v>56</v>
      </c>
      <c r="J34" s="217"/>
      <c r="K34" s="217"/>
      <c r="L34" s="217"/>
      <c r="M34" s="217"/>
      <c r="N34" s="217"/>
      <c r="O34" s="217"/>
      <c r="P34" s="218"/>
      <c r="Q34" s="217"/>
      <c r="R34" s="217"/>
    </row>
    <row r="35" spans="1:18" s="7" customFormat="1" ht="16.5" thickTop="1">
      <c r="A35" s="219" t="s">
        <v>57</v>
      </c>
      <c r="B35" s="221">
        <f aca="true" t="shared" si="4" ref="B35:G35">SUM(B36:B38)</f>
        <v>685330</v>
      </c>
      <c r="C35" s="221">
        <f t="shared" si="4"/>
        <v>684575</v>
      </c>
      <c r="D35" s="222">
        <f t="shared" si="4"/>
        <v>476136</v>
      </c>
      <c r="E35" s="223">
        <f t="shared" si="4"/>
        <v>0</v>
      </c>
      <c r="F35" s="223">
        <f t="shared" si="4"/>
        <v>1300</v>
      </c>
      <c r="G35" s="224">
        <f t="shared" si="4"/>
        <v>207139</v>
      </c>
      <c r="H35" s="225"/>
      <c r="I35" s="117" t="s">
        <v>59</v>
      </c>
      <c r="J35" s="217"/>
      <c r="K35" s="217"/>
      <c r="L35" s="217"/>
      <c r="M35" s="217"/>
      <c r="N35" s="217"/>
      <c r="O35" s="217"/>
      <c r="P35" s="218"/>
      <c r="Q35" s="217"/>
      <c r="R35" s="217"/>
    </row>
    <row r="36" spans="1:18" s="7" customFormat="1" ht="15.75">
      <c r="A36" s="226" t="s">
        <v>60</v>
      </c>
      <c r="B36" s="229">
        <v>489993</v>
      </c>
      <c r="C36" s="229">
        <f t="shared" si="1"/>
        <v>489515</v>
      </c>
      <c r="D36" s="230">
        <v>437856</v>
      </c>
      <c r="E36" s="231">
        <v>0</v>
      </c>
      <c r="F36" s="231">
        <v>0</v>
      </c>
      <c r="G36" s="232">
        <v>51659</v>
      </c>
      <c r="H36" s="225"/>
      <c r="I36" s="233" t="s">
        <v>58</v>
      </c>
      <c r="J36" s="217"/>
      <c r="K36" s="217"/>
      <c r="L36" s="217"/>
      <c r="M36" s="217"/>
      <c r="N36" s="217"/>
      <c r="O36" s="217"/>
      <c r="P36" s="218"/>
      <c r="Q36" s="217"/>
      <c r="R36" s="217"/>
    </row>
    <row r="37" spans="1:18" s="7" customFormat="1" ht="15.75">
      <c r="A37" s="234" t="s">
        <v>61</v>
      </c>
      <c r="B37" s="237">
        <v>43582</v>
      </c>
      <c r="C37" s="237">
        <f t="shared" si="1"/>
        <v>43566</v>
      </c>
      <c r="D37" s="238">
        <v>38280</v>
      </c>
      <c r="E37" s="239">
        <v>0</v>
      </c>
      <c r="F37" s="239">
        <v>1300</v>
      </c>
      <c r="G37" s="240">
        <v>3986</v>
      </c>
      <c r="H37" s="225"/>
      <c r="I37" s="172" t="s">
        <v>62</v>
      </c>
      <c r="J37" s="217"/>
      <c r="K37" s="217"/>
      <c r="L37" s="217"/>
      <c r="M37" s="217"/>
      <c r="N37" s="217"/>
      <c r="O37" s="217"/>
      <c r="P37" s="218"/>
      <c r="Q37" s="217"/>
      <c r="R37" s="217"/>
    </row>
    <row r="38" spans="1:18" s="7" customFormat="1" ht="15.75">
      <c r="A38" s="241" t="s">
        <v>63</v>
      </c>
      <c r="B38" s="244">
        <v>151755</v>
      </c>
      <c r="C38" s="244">
        <f t="shared" si="1"/>
        <v>151494</v>
      </c>
      <c r="D38" s="245">
        <v>0</v>
      </c>
      <c r="E38" s="246">
        <v>0</v>
      </c>
      <c r="F38" s="246">
        <v>0</v>
      </c>
      <c r="G38" s="247">
        <v>151494</v>
      </c>
      <c r="H38" s="225"/>
      <c r="I38" s="172" t="s">
        <v>64</v>
      </c>
      <c r="J38" s="217"/>
      <c r="K38" s="217"/>
      <c r="L38" s="217"/>
      <c r="M38" s="217"/>
      <c r="N38" s="217"/>
      <c r="O38" s="217"/>
      <c r="P38" s="218"/>
      <c r="Q38" s="217"/>
      <c r="R38" s="217"/>
    </row>
    <row r="39" spans="1:18" s="7" customFormat="1" ht="15.75">
      <c r="A39" s="248" t="s">
        <v>65</v>
      </c>
      <c r="B39" s="250">
        <v>243611</v>
      </c>
      <c r="C39" s="250">
        <f t="shared" si="1"/>
        <v>243059</v>
      </c>
      <c r="D39" s="251">
        <v>233788</v>
      </c>
      <c r="E39" s="252">
        <v>0</v>
      </c>
      <c r="F39" s="252">
        <v>9271</v>
      </c>
      <c r="G39" s="253">
        <v>0</v>
      </c>
      <c r="H39" s="225"/>
      <c r="I39" s="172" t="s">
        <v>66</v>
      </c>
      <c r="J39" s="217"/>
      <c r="K39" s="217"/>
      <c r="L39" s="217"/>
      <c r="M39" s="217"/>
      <c r="N39" s="217"/>
      <c r="O39" s="217"/>
      <c r="P39" s="218"/>
      <c r="Q39" s="217"/>
      <c r="R39" s="217"/>
    </row>
    <row r="40" spans="1:18" s="7" customFormat="1" ht="15.75">
      <c r="A40" s="254" t="s">
        <v>67</v>
      </c>
      <c r="B40" s="120">
        <v>0</v>
      </c>
      <c r="C40" s="120">
        <f t="shared" si="1"/>
        <v>0</v>
      </c>
      <c r="D40" s="121">
        <v>0</v>
      </c>
      <c r="E40" s="122">
        <v>0</v>
      </c>
      <c r="F40" s="122">
        <v>0</v>
      </c>
      <c r="G40" s="123">
        <v>0</v>
      </c>
      <c r="H40" s="225"/>
      <c r="I40" s="125" t="s">
        <v>68</v>
      </c>
      <c r="J40" s="217"/>
      <c r="K40" s="217"/>
      <c r="L40" s="217"/>
      <c r="M40" s="217"/>
      <c r="N40" s="217"/>
      <c r="O40" s="217"/>
      <c r="P40" s="218"/>
      <c r="Q40" s="217"/>
      <c r="R40" s="217"/>
    </row>
    <row r="41" spans="1:18" s="7" customFormat="1" ht="15.75">
      <c r="A41" s="255" t="s">
        <v>69</v>
      </c>
      <c r="B41" s="256">
        <v>0</v>
      </c>
      <c r="C41" s="256">
        <f t="shared" si="1"/>
        <v>0</v>
      </c>
      <c r="D41" s="257">
        <v>0</v>
      </c>
      <c r="E41" s="258">
        <v>0</v>
      </c>
      <c r="F41" s="259">
        <v>0</v>
      </c>
      <c r="G41" s="260">
        <v>0</v>
      </c>
      <c r="H41" s="225"/>
      <c r="I41" s="261" t="s">
        <v>70</v>
      </c>
      <c r="J41" s="217"/>
      <c r="K41" s="217"/>
      <c r="L41" s="217"/>
      <c r="M41" s="217"/>
      <c r="N41" s="217"/>
      <c r="O41" s="217"/>
      <c r="P41" s="218"/>
      <c r="Q41" s="217"/>
      <c r="R41" s="217"/>
    </row>
    <row r="42" spans="1:18" s="7" customFormat="1" ht="15.75">
      <c r="A42" s="248" t="s">
        <v>71</v>
      </c>
      <c r="B42" s="250">
        <v>0</v>
      </c>
      <c r="C42" s="250">
        <f t="shared" si="1"/>
        <v>0</v>
      </c>
      <c r="D42" s="251">
        <v>0</v>
      </c>
      <c r="E42" s="252">
        <v>0</v>
      </c>
      <c r="F42" s="252">
        <v>0</v>
      </c>
      <c r="G42" s="253">
        <v>0</v>
      </c>
      <c r="H42" s="225"/>
      <c r="I42" s="233" t="s">
        <v>72</v>
      </c>
      <c r="J42" s="217"/>
      <c r="K42" s="217"/>
      <c r="L42" s="217"/>
      <c r="M42" s="217"/>
      <c r="N42" s="217"/>
      <c r="O42" s="217"/>
      <c r="P42" s="218"/>
      <c r="Q42" s="217"/>
      <c r="R42" s="217"/>
    </row>
    <row r="43" spans="1:18" s="7" customFormat="1" ht="15.75">
      <c r="A43" s="255" t="s">
        <v>73</v>
      </c>
      <c r="B43" s="256">
        <v>0</v>
      </c>
      <c r="C43" s="256">
        <f t="shared" si="1"/>
        <v>0</v>
      </c>
      <c r="D43" s="257">
        <v>0</v>
      </c>
      <c r="E43" s="258">
        <v>0</v>
      </c>
      <c r="F43" s="259">
        <v>0</v>
      </c>
      <c r="G43" s="260">
        <v>0</v>
      </c>
      <c r="H43" s="225"/>
      <c r="I43" s="261" t="s">
        <v>74</v>
      </c>
      <c r="J43" s="217"/>
      <c r="K43" s="217"/>
      <c r="L43" s="217"/>
      <c r="M43" s="217"/>
      <c r="N43" s="217"/>
      <c r="O43" s="217"/>
      <c r="P43" s="218"/>
      <c r="Q43" s="217"/>
      <c r="R43" s="217"/>
    </row>
    <row r="44" spans="1:18" s="7" customFormat="1" ht="15.75">
      <c r="A44" s="262" t="s">
        <v>75</v>
      </c>
      <c r="B44" s="168">
        <v>0</v>
      </c>
      <c r="C44" s="168">
        <f t="shared" si="1"/>
        <v>0</v>
      </c>
      <c r="D44" s="163">
        <v>0</v>
      </c>
      <c r="E44" s="164">
        <v>0</v>
      </c>
      <c r="F44" s="164">
        <v>0</v>
      </c>
      <c r="G44" s="165">
        <v>0</v>
      </c>
      <c r="H44" s="225"/>
      <c r="I44" s="172" t="s">
        <v>77</v>
      </c>
      <c r="J44" s="217"/>
      <c r="K44" s="217"/>
      <c r="L44" s="217"/>
      <c r="M44" s="217"/>
      <c r="N44" s="217"/>
      <c r="O44" s="217"/>
      <c r="P44" s="218"/>
      <c r="Q44" s="217"/>
      <c r="R44" s="217"/>
    </row>
    <row r="45" spans="1:18" s="7" customFormat="1" ht="15.75">
      <c r="A45" s="262" t="s">
        <v>78</v>
      </c>
      <c r="B45" s="168">
        <v>3000</v>
      </c>
      <c r="C45" s="168">
        <f t="shared" si="1"/>
        <v>2949</v>
      </c>
      <c r="D45" s="169">
        <v>2949</v>
      </c>
      <c r="E45" s="170">
        <v>0</v>
      </c>
      <c r="F45" s="170">
        <v>0</v>
      </c>
      <c r="G45" s="171">
        <v>0</v>
      </c>
      <c r="H45" s="225"/>
      <c r="I45" s="172" t="s">
        <v>79</v>
      </c>
      <c r="J45" s="217"/>
      <c r="K45" s="217"/>
      <c r="L45" s="217"/>
      <c r="M45" s="217"/>
      <c r="N45" s="217"/>
      <c r="O45" s="217"/>
      <c r="P45" s="218"/>
      <c r="Q45" s="217"/>
      <c r="R45" s="217"/>
    </row>
    <row r="46" spans="1:18" s="7" customFormat="1" ht="15.75">
      <c r="A46" s="262" t="s">
        <v>80</v>
      </c>
      <c r="B46" s="168">
        <v>0</v>
      </c>
      <c r="C46" s="168">
        <f t="shared" si="1"/>
        <v>0</v>
      </c>
      <c r="D46" s="169">
        <v>0</v>
      </c>
      <c r="E46" s="170">
        <v>0</v>
      </c>
      <c r="F46" s="170">
        <v>0</v>
      </c>
      <c r="G46" s="171">
        <v>0</v>
      </c>
      <c r="H46" s="225"/>
      <c r="I46" s="172" t="s">
        <v>81</v>
      </c>
      <c r="J46" s="217"/>
      <c r="K46" s="217"/>
      <c r="L46" s="217"/>
      <c r="M46" s="217"/>
      <c r="N46" s="217"/>
      <c r="O46" s="217"/>
      <c r="P46" s="218"/>
      <c r="Q46" s="217"/>
      <c r="R46" s="217"/>
    </row>
    <row r="47" spans="1:18" s="7" customFormat="1" ht="15.75">
      <c r="A47" s="254" t="s">
        <v>82</v>
      </c>
      <c r="B47" s="120">
        <v>0</v>
      </c>
      <c r="C47" s="120">
        <f>+D47+E47+F47+G47</f>
        <v>0</v>
      </c>
      <c r="D47" s="121">
        <v>0</v>
      </c>
      <c r="E47" s="122">
        <v>0</v>
      </c>
      <c r="F47" s="122">
        <v>0</v>
      </c>
      <c r="G47" s="123">
        <v>0</v>
      </c>
      <c r="H47" s="225"/>
      <c r="I47" s="172" t="s">
        <v>84</v>
      </c>
      <c r="J47" s="217"/>
      <c r="K47" s="217"/>
      <c r="L47" s="217"/>
      <c r="M47" s="217"/>
      <c r="N47" s="217"/>
      <c r="O47" s="217"/>
      <c r="P47" s="218"/>
      <c r="Q47" s="217"/>
      <c r="R47" s="217"/>
    </row>
    <row r="48" spans="1:18" s="7" customFormat="1" ht="15.75">
      <c r="A48" s="254" t="s">
        <v>85</v>
      </c>
      <c r="B48" s="120">
        <v>0</v>
      </c>
      <c r="C48" s="120">
        <f t="shared" si="1"/>
        <v>0</v>
      </c>
      <c r="D48" s="121">
        <v>0</v>
      </c>
      <c r="E48" s="122">
        <v>0</v>
      </c>
      <c r="F48" s="122">
        <v>0</v>
      </c>
      <c r="G48" s="123">
        <v>0</v>
      </c>
      <c r="H48" s="225"/>
      <c r="I48" s="125" t="s">
        <v>83</v>
      </c>
      <c r="J48" s="217"/>
      <c r="K48" s="217"/>
      <c r="L48" s="217"/>
      <c r="M48" s="217"/>
      <c r="N48" s="217"/>
      <c r="O48" s="217"/>
      <c r="P48" s="218"/>
      <c r="Q48" s="217"/>
      <c r="R48" s="217"/>
    </row>
    <row r="49" spans="1:18" s="7" customFormat="1" ht="15.75">
      <c r="A49" s="265" t="s">
        <v>86</v>
      </c>
      <c r="B49" s="267">
        <v>0</v>
      </c>
      <c r="C49" s="267">
        <f t="shared" si="1"/>
        <v>0</v>
      </c>
      <c r="D49" s="268">
        <v>0</v>
      </c>
      <c r="E49" s="269">
        <v>0</v>
      </c>
      <c r="F49" s="269">
        <v>0</v>
      </c>
      <c r="G49" s="270">
        <v>0</v>
      </c>
      <c r="H49" s="225"/>
      <c r="I49" s="271" t="s">
        <v>87</v>
      </c>
      <c r="J49" s="217"/>
      <c r="K49" s="217"/>
      <c r="L49" s="217"/>
      <c r="M49" s="217"/>
      <c r="N49" s="217"/>
      <c r="O49" s="217"/>
      <c r="P49" s="218"/>
      <c r="Q49" s="217"/>
      <c r="R49" s="217"/>
    </row>
    <row r="50" spans="1:18" s="7" customFormat="1" ht="15.75">
      <c r="A50" s="272" t="s">
        <v>88</v>
      </c>
      <c r="B50" s="275">
        <v>0</v>
      </c>
      <c r="C50" s="275">
        <f t="shared" si="1"/>
        <v>0</v>
      </c>
      <c r="D50" s="276">
        <v>0</v>
      </c>
      <c r="E50" s="277">
        <v>0</v>
      </c>
      <c r="F50" s="277">
        <v>0</v>
      </c>
      <c r="G50" s="278">
        <v>0</v>
      </c>
      <c r="H50" s="225"/>
      <c r="I50" s="281" t="s">
        <v>89</v>
      </c>
      <c r="J50" s="217"/>
      <c r="K50" s="217"/>
      <c r="L50" s="217"/>
      <c r="M50" s="217"/>
      <c r="N50" s="217"/>
      <c r="O50" s="217"/>
      <c r="P50" s="218"/>
      <c r="Q50" s="217"/>
      <c r="R50" s="217"/>
    </row>
    <row r="51" spans="1:18" s="7" customFormat="1" ht="15.75">
      <c r="A51" s="176" t="s">
        <v>90</v>
      </c>
      <c r="B51" s="284">
        <v>0</v>
      </c>
      <c r="C51" s="284">
        <f t="shared" si="1"/>
        <v>0</v>
      </c>
      <c r="D51" s="285">
        <v>0</v>
      </c>
      <c r="E51" s="286">
        <v>0</v>
      </c>
      <c r="F51" s="286">
        <v>0</v>
      </c>
      <c r="G51" s="287">
        <v>0</v>
      </c>
      <c r="H51" s="196"/>
      <c r="I51" s="290" t="s">
        <v>91</v>
      </c>
      <c r="J51" s="217"/>
      <c r="K51" s="217"/>
      <c r="L51" s="217"/>
      <c r="M51" s="217"/>
      <c r="N51" s="217"/>
      <c r="O51" s="217"/>
      <c r="P51" s="218"/>
      <c r="Q51" s="217"/>
      <c r="R51" s="217"/>
    </row>
    <row r="52" spans="1:18" s="7" customFormat="1" ht="19.5" thickBot="1">
      <c r="A52" s="291" t="s">
        <v>92</v>
      </c>
      <c r="B52" s="293">
        <f aca="true" t="shared" si="5" ref="B52:G52">+B53+B54+B58</f>
        <v>901941</v>
      </c>
      <c r="C52" s="293">
        <f t="shared" si="5"/>
        <v>889946</v>
      </c>
      <c r="D52" s="294">
        <f t="shared" si="5"/>
        <v>682807</v>
      </c>
      <c r="E52" s="295">
        <f t="shared" si="5"/>
        <v>0</v>
      </c>
      <c r="F52" s="296">
        <f t="shared" si="5"/>
        <v>0</v>
      </c>
      <c r="G52" s="297">
        <f t="shared" si="5"/>
        <v>207139</v>
      </c>
      <c r="H52" s="116"/>
      <c r="I52" s="298" t="s">
        <v>93</v>
      </c>
      <c r="J52" s="217"/>
      <c r="K52" s="217"/>
      <c r="L52" s="217"/>
      <c r="M52" s="217"/>
      <c r="N52" s="217"/>
      <c r="O52" s="217"/>
      <c r="P52" s="218"/>
      <c r="Q52" s="217"/>
      <c r="R52" s="217"/>
    </row>
    <row r="53" spans="1:18" s="7" customFormat="1" ht="16.5" thickTop="1">
      <c r="A53" s="248" t="s">
        <v>94</v>
      </c>
      <c r="B53" s="299">
        <v>0</v>
      </c>
      <c r="C53" s="299">
        <f t="shared" si="1"/>
        <v>0</v>
      </c>
      <c r="D53" s="300">
        <v>0</v>
      </c>
      <c r="E53" s="301">
        <v>0</v>
      </c>
      <c r="F53" s="301">
        <v>0</v>
      </c>
      <c r="G53" s="302">
        <v>0</v>
      </c>
      <c r="H53" s="196"/>
      <c r="I53" s="303" t="s">
        <v>95</v>
      </c>
      <c r="J53" s="217"/>
      <c r="K53" s="217"/>
      <c r="L53" s="217"/>
      <c r="M53" s="217"/>
      <c r="N53" s="217"/>
      <c r="O53" s="217"/>
      <c r="P53" s="218"/>
      <c r="Q53" s="217"/>
      <c r="R53" s="217"/>
    </row>
    <row r="54" spans="1:18" s="7" customFormat="1" ht="15.75">
      <c r="A54" s="263" t="s">
        <v>96</v>
      </c>
      <c r="B54" s="304">
        <v>901941</v>
      </c>
      <c r="C54" s="304">
        <f t="shared" si="1"/>
        <v>682807</v>
      </c>
      <c r="D54" s="305">
        <v>682807</v>
      </c>
      <c r="E54" s="306">
        <v>0</v>
      </c>
      <c r="F54" s="306">
        <v>0</v>
      </c>
      <c r="G54" s="307">
        <v>0</v>
      </c>
      <c r="H54" s="196"/>
      <c r="I54" s="308" t="s">
        <v>97</v>
      </c>
      <c r="J54" s="217"/>
      <c r="K54" s="217"/>
      <c r="L54" s="217"/>
      <c r="M54" s="217"/>
      <c r="N54" s="217"/>
      <c r="O54" s="217"/>
      <c r="P54" s="218"/>
      <c r="Q54" s="217"/>
      <c r="R54" s="217"/>
    </row>
    <row r="55" spans="1:18" s="7" customFormat="1" ht="15.75">
      <c r="A55" s="119" t="s">
        <v>98</v>
      </c>
      <c r="B55" s="309">
        <v>0</v>
      </c>
      <c r="C55" s="309">
        <f t="shared" si="1"/>
        <v>0</v>
      </c>
      <c r="D55" s="310">
        <v>0</v>
      </c>
      <c r="E55" s="311">
        <v>0</v>
      </c>
      <c r="F55" s="311">
        <v>0</v>
      </c>
      <c r="G55" s="312">
        <v>0</v>
      </c>
      <c r="H55" s="196"/>
      <c r="I55" s="313" t="s">
        <v>99</v>
      </c>
      <c r="J55" s="217"/>
      <c r="K55" s="217"/>
      <c r="L55" s="217"/>
      <c r="M55" s="217"/>
      <c r="N55" s="217"/>
      <c r="O55" s="217"/>
      <c r="P55" s="218"/>
      <c r="Q55" s="217"/>
      <c r="R55" s="217"/>
    </row>
    <row r="56" spans="1:18" s="7" customFormat="1" ht="15.75">
      <c r="A56" s="314" t="s">
        <v>100</v>
      </c>
      <c r="B56" s="316">
        <v>0</v>
      </c>
      <c r="C56" s="316">
        <f t="shared" si="1"/>
        <v>0</v>
      </c>
      <c r="D56" s="317">
        <v>0</v>
      </c>
      <c r="E56" s="318">
        <v>0</v>
      </c>
      <c r="F56" s="318">
        <v>0</v>
      </c>
      <c r="G56" s="319">
        <v>0</v>
      </c>
      <c r="H56" s="196"/>
      <c r="I56" s="320" t="s">
        <v>32</v>
      </c>
      <c r="J56" s="217"/>
      <c r="K56" s="217"/>
      <c r="L56" s="217"/>
      <c r="M56" s="217"/>
      <c r="N56" s="217"/>
      <c r="O56" s="217"/>
      <c r="P56" s="218"/>
      <c r="Q56" s="217"/>
      <c r="R56" s="217"/>
    </row>
    <row r="57" spans="1:18" s="7" customFormat="1" ht="15.75" customHeight="1" hidden="1">
      <c r="A57" s="321"/>
      <c r="B57" s="299"/>
      <c r="C57" s="299">
        <f t="shared" si="1"/>
        <v>0</v>
      </c>
      <c r="D57" s="300"/>
      <c r="E57" s="301"/>
      <c r="F57" s="301"/>
      <c r="G57" s="302"/>
      <c r="H57" s="196"/>
      <c r="I57" s="303"/>
      <c r="J57" s="217"/>
      <c r="K57" s="217"/>
      <c r="L57" s="217"/>
      <c r="M57" s="217"/>
      <c r="N57" s="217"/>
      <c r="O57" s="217"/>
      <c r="P57" s="218"/>
      <c r="Q57" s="217"/>
      <c r="R57" s="217"/>
    </row>
    <row r="58" spans="1:18" s="7" customFormat="1" ht="15.75">
      <c r="A58" s="323" t="s">
        <v>101</v>
      </c>
      <c r="B58" s="199">
        <v>0</v>
      </c>
      <c r="C58" s="199">
        <f t="shared" si="1"/>
        <v>207139</v>
      </c>
      <c r="D58" s="200">
        <v>0</v>
      </c>
      <c r="E58" s="201">
        <v>0</v>
      </c>
      <c r="F58" s="201">
        <v>0</v>
      </c>
      <c r="G58" s="202">
        <v>207139</v>
      </c>
      <c r="H58" s="196"/>
      <c r="I58" s="204" t="s">
        <v>102</v>
      </c>
      <c r="J58" s="217"/>
      <c r="K58" s="217"/>
      <c r="L58" s="217"/>
      <c r="M58" s="217"/>
      <c r="N58" s="217"/>
      <c r="O58" s="217"/>
      <c r="P58" s="218"/>
      <c r="Q58" s="217"/>
      <c r="R58" s="217"/>
    </row>
    <row r="59" spans="1:18" s="7" customFormat="1" ht="19.5" thickBot="1">
      <c r="A59" s="325" t="s">
        <v>103</v>
      </c>
      <c r="B59" s="328">
        <v>0</v>
      </c>
      <c r="C59" s="328">
        <f t="shared" si="1"/>
        <v>0</v>
      </c>
      <c r="D59" s="329">
        <v>0</v>
      </c>
      <c r="E59" s="330">
        <v>0</v>
      </c>
      <c r="F59" s="330">
        <v>0</v>
      </c>
      <c r="G59" s="331">
        <v>0</v>
      </c>
      <c r="H59" s="196"/>
      <c r="I59" s="333" t="s">
        <v>104</v>
      </c>
      <c r="J59" s="217"/>
      <c r="K59" s="217"/>
      <c r="L59" s="217"/>
      <c r="M59" s="217"/>
      <c r="N59" s="217"/>
      <c r="O59" s="217"/>
      <c r="P59" s="218"/>
      <c r="Q59" s="217"/>
      <c r="R59" s="217"/>
    </row>
    <row r="60" spans="1:18" s="7" customFormat="1" ht="19.5" thickTop="1">
      <c r="A60" s="334" t="s">
        <v>105</v>
      </c>
      <c r="B60" s="336">
        <f aca="true" t="shared" si="6" ref="B60:G60">+B18-B34+B52-B59</f>
        <v>0</v>
      </c>
      <c r="C60" s="336">
        <f t="shared" si="6"/>
        <v>-500</v>
      </c>
      <c r="D60" s="337">
        <f t="shared" si="6"/>
        <v>18476</v>
      </c>
      <c r="E60" s="338">
        <f t="shared" si="6"/>
        <v>0</v>
      </c>
      <c r="F60" s="338">
        <f t="shared" si="6"/>
        <v>-10557</v>
      </c>
      <c r="G60" s="339">
        <f t="shared" si="6"/>
        <v>-8419</v>
      </c>
      <c r="H60" s="196"/>
      <c r="I60" s="340"/>
      <c r="J60" s="217"/>
      <c r="K60" s="217"/>
      <c r="L60" s="217"/>
      <c r="M60" s="217"/>
      <c r="N60" s="217"/>
      <c r="O60" s="217"/>
      <c r="P60" s="218"/>
      <c r="Q60" s="217"/>
      <c r="R60" s="217"/>
    </row>
    <row r="61" spans="1:18" s="7" customFormat="1" ht="12" customHeight="1" hidden="1">
      <c r="A61" s="341">
        <f>+IF(+SUM(B$65:G$65)=0,0,"Контрола: дефицит/излишък = финансиране с обратен знак (V. + VІ. = 0)")</f>
        <v>0</v>
      </c>
      <c r="B61" s="343">
        <f aca="true" t="shared" si="7" ref="B61:G61">+B$64+B$66</f>
        <v>0</v>
      </c>
      <c r="C61" s="343">
        <f t="shared" si="7"/>
        <v>0</v>
      </c>
      <c r="D61" s="344">
        <f t="shared" si="7"/>
        <v>0</v>
      </c>
      <c r="E61" s="344">
        <f t="shared" si="7"/>
        <v>0</v>
      </c>
      <c r="F61" s="344">
        <f t="shared" si="7"/>
        <v>0</v>
      </c>
      <c r="G61" s="345">
        <f t="shared" si="7"/>
        <v>0</v>
      </c>
      <c r="H61" s="196"/>
      <c r="I61" s="346"/>
      <c r="J61" s="217"/>
      <c r="K61" s="217"/>
      <c r="L61" s="217"/>
      <c r="M61" s="217"/>
      <c r="N61" s="217"/>
      <c r="O61" s="217"/>
      <c r="P61" s="218"/>
      <c r="Q61" s="217"/>
      <c r="R61" s="217"/>
    </row>
    <row r="62" spans="1:18" s="7" customFormat="1" ht="19.5" thickBot="1">
      <c r="A62" s="99" t="s">
        <v>106</v>
      </c>
      <c r="B62" s="348">
        <f aca="true" t="shared" si="8" ref="B62:G62">SUM(+B64+B72+B73+B80+B81+B82+B85+B86+B87+B88+B89+B90+B91)</f>
        <v>0</v>
      </c>
      <c r="C62" s="348">
        <f t="shared" si="8"/>
        <v>500</v>
      </c>
      <c r="D62" s="349">
        <f t="shared" si="8"/>
        <v>-18476</v>
      </c>
      <c r="E62" s="350">
        <f t="shared" si="8"/>
        <v>0</v>
      </c>
      <c r="F62" s="350">
        <f t="shared" si="8"/>
        <v>10557</v>
      </c>
      <c r="G62" s="351">
        <f t="shared" si="8"/>
        <v>8419</v>
      </c>
      <c r="H62" s="196"/>
      <c r="I62" s="353" t="s">
        <v>107</v>
      </c>
      <c r="J62" s="217"/>
      <c r="K62" s="217"/>
      <c r="L62" s="217"/>
      <c r="M62" s="217"/>
      <c r="N62" s="217"/>
      <c r="O62" s="217"/>
      <c r="P62" s="218"/>
      <c r="Q62" s="217"/>
      <c r="R62" s="217"/>
    </row>
    <row r="63" spans="1:18" s="7" customFormat="1" ht="16.5" hidden="1" thickTop="1">
      <c r="A63" s="354"/>
      <c r="B63" s="355"/>
      <c r="C63" s="356">
        <f t="shared" si="1"/>
        <v>0</v>
      </c>
      <c r="D63" s="357"/>
      <c r="E63" s="358"/>
      <c r="F63" s="358"/>
      <c r="G63" s="359"/>
      <c r="H63" s="196"/>
      <c r="I63" s="361"/>
      <c r="J63" s="217"/>
      <c r="K63" s="217"/>
      <c r="L63" s="217"/>
      <c r="M63" s="217"/>
      <c r="N63" s="217"/>
      <c r="O63" s="217"/>
      <c r="P63" s="218"/>
      <c r="Q63" s="217"/>
      <c r="R63" s="217"/>
    </row>
    <row r="64" spans="1:18" s="7" customFormat="1" ht="16.5" thickTop="1">
      <c r="A64" s="254" t="s">
        <v>108</v>
      </c>
      <c r="B64" s="309">
        <f aca="true" t="shared" si="9" ref="B64:G64">SUM(B65:B71)</f>
        <v>0</v>
      </c>
      <c r="C64" s="309">
        <f t="shared" si="9"/>
        <v>0</v>
      </c>
      <c r="D64" s="310">
        <f t="shared" si="9"/>
        <v>0</v>
      </c>
      <c r="E64" s="311">
        <f t="shared" si="9"/>
        <v>0</v>
      </c>
      <c r="F64" s="311">
        <f t="shared" si="9"/>
        <v>0</v>
      </c>
      <c r="G64" s="312">
        <f t="shared" si="9"/>
        <v>0</v>
      </c>
      <c r="H64" s="196"/>
      <c r="I64" s="313" t="s">
        <v>109</v>
      </c>
      <c r="J64" s="217"/>
      <c r="K64" s="217"/>
      <c r="L64" s="217"/>
      <c r="M64" s="217"/>
      <c r="N64" s="217"/>
      <c r="O64" s="217"/>
      <c r="P64" s="218"/>
      <c r="Q64" s="217"/>
      <c r="R64" s="217"/>
    </row>
    <row r="65" spans="1:18" s="7" customFormat="1" ht="15.75">
      <c r="A65" s="366" t="s">
        <v>110</v>
      </c>
      <c r="B65" s="367">
        <v>0</v>
      </c>
      <c r="C65" s="367">
        <f t="shared" si="1"/>
        <v>0</v>
      </c>
      <c r="D65" s="368">
        <v>0</v>
      </c>
      <c r="E65" s="369">
        <v>0</v>
      </c>
      <c r="F65" s="369">
        <v>0</v>
      </c>
      <c r="G65" s="370">
        <v>0</v>
      </c>
      <c r="H65" s="196"/>
      <c r="I65" s="372" t="s">
        <v>111</v>
      </c>
      <c r="J65" s="217"/>
      <c r="K65" s="217"/>
      <c r="L65" s="217"/>
      <c r="M65" s="217"/>
      <c r="N65" s="217"/>
      <c r="O65" s="217"/>
      <c r="P65" s="218"/>
      <c r="Q65" s="217"/>
      <c r="R65" s="217"/>
    </row>
    <row r="66" spans="1:18" s="7" customFormat="1" ht="15.75">
      <c r="A66" s="374" t="s">
        <v>112</v>
      </c>
      <c r="B66" s="375">
        <v>0</v>
      </c>
      <c r="C66" s="375">
        <f t="shared" si="1"/>
        <v>0</v>
      </c>
      <c r="D66" s="376">
        <v>0</v>
      </c>
      <c r="E66" s="377">
        <v>0</v>
      </c>
      <c r="F66" s="377">
        <v>0</v>
      </c>
      <c r="G66" s="378">
        <v>0</v>
      </c>
      <c r="H66" s="196"/>
      <c r="I66" s="379" t="s">
        <v>113</v>
      </c>
      <c r="J66" s="217"/>
      <c r="K66" s="217"/>
      <c r="L66" s="217"/>
      <c r="M66" s="217"/>
      <c r="N66" s="217"/>
      <c r="O66" s="217"/>
      <c r="P66" s="218"/>
      <c r="Q66" s="217"/>
      <c r="R66" s="217"/>
    </row>
    <row r="67" spans="1:18" s="7" customFormat="1" ht="15.75">
      <c r="A67" s="374" t="s">
        <v>114</v>
      </c>
      <c r="B67" s="375">
        <v>0</v>
      </c>
      <c r="C67" s="375">
        <f t="shared" si="1"/>
        <v>0</v>
      </c>
      <c r="D67" s="376">
        <v>0</v>
      </c>
      <c r="E67" s="377">
        <v>0</v>
      </c>
      <c r="F67" s="377">
        <v>0</v>
      </c>
      <c r="G67" s="378">
        <v>0</v>
      </c>
      <c r="H67" s="196"/>
      <c r="I67" s="379" t="s">
        <v>115</v>
      </c>
      <c r="J67" s="217"/>
      <c r="K67" s="217"/>
      <c r="L67" s="217"/>
      <c r="M67" s="217"/>
      <c r="N67" s="217"/>
      <c r="O67" s="217"/>
      <c r="P67" s="218"/>
      <c r="Q67" s="217"/>
      <c r="R67" s="217"/>
    </row>
    <row r="68" spans="1:18" s="7" customFormat="1" ht="15.75">
      <c r="A68" s="374" t="s">
        <v>116</v>
      </c>
      <c r="B68" s="375">
        <v>0</v>
      </c>
      <c r="C68" s="375">
        <f t="shared" si="1"/>
        <v>0</v>
      </c>
      <c r="D68" s="376">
        <v>0</v>
      </c>
      <c r="E68" s="377">
        <v>0</v>
      </c>
      <c r="F68" s="377">
        <v>0</v>
      </c>
      <c r="G68" s="378">
        <v>0</v>
      </c>
      <c r="H68" s="196"/>
      <c r="I68" s="379" t="s">
        <v>117</v>
      </c>
      <c r="J68" s="217"/>
      <c r="K68" s="217"/>
      <c r="L68" s="217"/>
      <c r="M68" s="217"/>
      <c r="N68" s="217"/>
      <c r="O68" s="217"/>
      <c r="P68" s="218"/>
      <c r="Q68" s="217"/>
      <c r="R68" s="217"/>
    </row>
    <row r="69" spans="1:18" s="7" customFormat="1" ht="15.75">
      <c r="A69" s="374" t="s">
        <v>118</v>
      </c>
      <c r="B69" s="375">
        <v>0</v>
      </c>
      <c r="C69" s="375">
        <f t="shared" si="1"/>
        <v>0</v>
      </c>
      <c r="D69" s="376">
        <v>0</v>
      </c>
      <c r="E69" s="377">
        <v>0</v>
      </c>
      <c r="F69" s="377">
        <v>0</v>
      </c>
      <c r="G69" s="378">
        <v>0</v>
      </c>
      <c r="H69" s="196"/>
      <c r="I69" s="379" t="s">
        <v>119</v>
      </c>
      <c r="J69" s="217"/>
      <c r="K69" s="217"/>
      <c r="L69" s="217"/>
      <c r="M69" s="217"/>
      <c r="N69" s="217"/>
      <c r="O69" s="217"/>
      <c r="P69" s="218"/>
      <c r="Q69" s="217"/>
      <c r="R69" s="217"/>
    </row>
    <row r="70" spans="1:18" s="7" customFormat="1" ht="15.75">
      <c r="A70" s="380" t="s">
        <v>120</v>
      </c>
      <c r="B70" s="375">
        <v>0</v>
      </c>
      <c r="C70" s="375">
        <f t="shared" si="1"/>
        <v>0</v>
      </c>
      <c r="D70" s="376">
        <v>0</v>
      </c>
      <c r="E70" s="377">
        <v>0</v>
      </c>
      <c r="F70" s="377">
        <v>0</v>
      </c>
      <c r="G70" s="378">
        <v>0</v>
      </c>
      <c r="H70" s="196"/>
      <c r="I70" s="379" t="s">
        <v>121</v>
      </c>
      <c r="J70" s="217"/>
      <c r="K70" s="217"/>
      <c r="L70" s="217"/>
      <c r="M70" s="217"/>
      <c r="N70" s="217"/>
      <c r="O70" s="217"/>
      <c r="P70" s="218"/>
      <c r="Q70" s="217"/>
      <c r="R70" s="217"/>
    </row>
    <row r="71" spans="1:18" s="7" customFormat="1" ht="15.75">
      <c r="A71" s="381" t="s">
        <v>122</v>
      </c>
      <c r="B71" s="382">
        <v>0</v>
      </c>
      <c r="C71" s="382">
        <f t="shared" si="1"/>
        <v>0</v>
      </c>
      <c r="D71" s="383">
        <v>0</v>
      </c>
      <c r="E71" s="384">
        <v>0</v>
      </c>
      <c r="F71" s="384">
        <v>0</v>
      </c>
      <c r="G71" s="385">
        <v>0</v>
      </c>
      <c r="H71" s="196"/>
      <c r="I71" s="386" t="s">
        <v>123</v>
      </c>
      <c r="J71" s="217"/>
      <c r="K71" s="217"/>
      <c r="L71" s="217"/>
      <c r="M71" s="217"/>
      <c r="N71" s="217"/>
      <c r="O71" s="217"/>
      <c r="P71" s="218"/>
      <c r="Q71" s="217"/>
      <c r="R71" s="217"/>
    </row>
    <row r="72" spans="1:18" s="7" customFormat="1" ht="15.75">
      <c r="A72" s="248" t="s">
        <v>124</v>
      </c>
      <c r="B72" s="299">
        <v>0</v>
      </c>
      <c r="C72" s="299">
        <f t="shared" si="1"/>
        <v>0</v>
      </c>
      <c r="D72" s="300">
        <v>0</v>
      </c>
      <c r="E72" s="301">
        <v>0</v>
      </c>
      <c r="F72" s="301">
        <v>0</v>
      </c>
      <c r="G72" s="302">
        <v>0</v>
      </c>
      <c r="H72" s="196"/>
      <c r="I72" s="303" t="s">
        <v>125</v>
      </c>
      <c r="J72" s="217"/>
      <c r="K72" s="217"/>
      <c r="L72" s="217"/>
      <c r="M72" s="217"/>
      <c r="N72" s="217"/>
      <c r="O72" s="217"/>
      <c r="P72" s="218"/>
      <c r="Q72" s="217"/>
      <c r="R72" s="217"/>
    </row>
    <row r="73" spans="1:18" s="7" customFormat="1" ht="15.75">
      <c r="A73" s="254" t="s">
        <v>126</v>
      </c>
      <c r="B73" s="309">
        <f aca="true" t="shared" si="10" ref="B73:G73">SUM(B74:B79)</f>
        <v>0</v>
      </c>
      <c r="C73" s="309">
        <f t="shared" si="10"/>
        <v>0</v>
      </c>
      <c r="D73" s="310">
        <f t="shared" si="10"/>
        <v>0</v>
      </c>
      <c r="E73" s="311">
        <f t="shared" si="10"/>
        <v>0</v>
      </c>
      <c r="F73" s="311">
        <f t="shared" si="10"/>
        <v>0</v>
      </c>
      <c r="G73" s="312">
        <f t="shared" si="10"/>
        <v>0</v>
      </c>
      <c r="H73" s="196"/>
      <c r="I73" s="313" t="s">
        <v>127</v>
      </c>
      <c r="J73" s="217"/>
      <c r="K73" s="217"/>
      <c r="L73" s="217"/>
      <c r="M73" s="217"/>
      <c r="N73" s="217"/>
      <c r="O73" s="217"/>
      <c r="P73" s="218"/>
      <c r="Q73" s="217"/>
      <c r="R73" s="217"/>
    </row>
    <row r="74" spans="1:18" s="7" customFormat="1" ht="15.75">
      <c r="A74" s="366" t="s">
        <v>128</v>
      </c>
      <c r="B74" s="367">
        <v>0</v>
      </c>
      <c r="C74" s="367">
        <f t="shared" si="1"/>
        <v>0</v>
      </c>
      <c r="D74" s="368">
        <v>0</v>
      </c>
      <c r="E74" s="369">
        <v>0</v>
      </c>
      <c r="F74" s="369">
        <v>0</v>
      </c>
      <c r="G74" s="370">
        <v>0</v>
      </c>
      <c r="H74" s="196"/>
      <c r="I74" s="372" t="s">
        <v>129</v>
      </c>
      <c r="J74" s="217"/>
      <c r="K74" s="217"/>
      <c r="L74" s="217"/>
      <c r="M74" s="217"/>
      <c r="N74" s="217"/>
      <c r="O74" s="217"/>
      <c r="P74" s="218"/>
      <c r="Q74" s="217"/>
      <c r="R74" s="217"/>
    </row>
    <row r="75" spans="1:18" s="7" customFormat="1" ht="15.75">
      <c r="A75" s="374" t="s">
        <v>130</v>
      </c>
      <c r="B75" s="375">
        <v>0</v>
      </c>
      <c r="C75" s="375">
        <f t="shared" si="1"/>
        <v>0</v>
      </c>
      <c r="D75" s="376">
        <v>0</v>
      </c>
      <c r="E75" s="377">
        <v>0</v>
      </c>
      <c r="F75" s="377">
        <v>0</v>
      </c>
      <c r="G75" s="378">
        <v>0</v>
      </c>
      <c r="H75" s="196"/>
      <c r="I75" s="379" t="s">
        <v>131</v>
      </c>
      <c r="J75" s="217"/>
      <c r="K75" s="217"/>
      <c r="L75" s="217"/>
      <c r="M75" s="217"/>
      <c r="N75" s="217"/>
      <c r="O75" s="217"/>
      <c r="P75" s="218"/>
      <c r="Q75" s="217"/>
      <c r="R75" s="217"/>
    </row>
    <row r="76" spans="1:18" s="7" customFormat="1" ht="15.75">
      <c r="A76" s="374" t="s">
        <v>132</v>
      </c>
      <c r="B76" s="375">
        <v>0</v>
      </c>
      <c r="C76" s="375">
        <f t="shared" si="1"/>
        <v>0</v>
      </c>
      <c r="D76" s="376">
        <v>0</v>
      </c>
      <c r="E76" s="377">
        <v>0</v>
      </c>
      <c r="F76" s="377">
        <v>0</v>
      </c>
      <c r="G76" s="378">
        <v>0</v>
      </c>
      <c r="H76" s="196"/>
      <c r="I76" s="379" t="s">
        <v>133</v>
      </c>
      <c r="J76" s="217"/>
      <c r="K76" s="217"/>
      <c r="L76" s="217"/>
      <c r="M76" s="217"/>
      <c r="N76" s="217"/>
      <c r="O76" s="217"/>
      <c r="P76" s="218"/>
      <c r="Q76" s="217"/>
      <c r="R76" s="217"/>
    </row>
    <row r="77" spans="1:18" s="7" customFormat="1" ht="15.75" customHeight="1" hidden="1">
      <c r="A77" s="374"/>
      <c r="B77" s="375"/>
      <c r="C77" s="375">
        <f t="shared" si="1"/>
        <v>0</v>
      </c>
      <c r="D77" s="376"/>
      <c r="E77" s="377"/>
      <c r="F77" s="377"/>
      <c r="G77" s="378"/>
      <c r="H77" s="196"/>
      <c r="I77" s="379"/>
      <c r="J77" s="217"/>
      <c r="K77" s="217"/>
      <c r="L77" s="217"/>
      <c r="M77" s="217"/>
      <c r="N77" s="217"/>
      <c r="O77" s="217"/>
      <c r="P77" s="218"/>
      <c r="Q77" s="217"/>
      <c r="R77" s="217"/>
    </row>
    <row r="78" spans="1:18" s="7" customFormat="1" ht="15.75">
      <c r="A78" s="374" t="s">
        <v>134</v>
      </c>
      <c r="B78" s="375">
        <v>0</v>
      </c>
      <c r="C78" s="375">
        <f t="shared" si="1"/>
        <v>0</v>
      </c>
      <c r="D78" s="376">
        <v>0</v>
      </c>
      <c r="E78" s="377">
        <v>0</v>
      </c>
      <c r="F78" s="377">
        <v>0</v>
      </c>
      <c r="G78" s="378">
        <v>0</v>
      </c>
      <c r="H78" s="196"/>
      <c r="I78" s="379" t="s">
        <v>135</v>
      </c>
      <c r="J78" s="217"/>
      <c r="K78" s="217"/>
      <c r="L78" s="217"/>
      <c r="M78" s="217"/>
      <c r="N78" s="217"/>
      <c r="O78" s="217"/>
      <c r="P78" s="218"/>
      <c r="Q78" s="217"/>
      <c r="R78" s="217"/>
    </row>
    <row r="79" spans="1:18" s="7" customFormat="1" ht="15.75">
      <c r="A79" s="388" t="s">
        <v>136</v>
      </c>
      <c r="B79" s="382">
        <v>0</v>
      </c>
      <c r="C79" s="382">
        <f t="shared" si="1"/>
        <v>0</v>
      </c>
      <c r="D79" s="383">
        <v>0</v>
      </c>
      <c r="E79" s="384">
        <v>0</v>
      </c>
      <c r="F79" s="384">
        <v>0</v>
      </c>
      <c r="G79" s="385">
        <v>0</v>
      </c>
      <c r="H79" s="196"/>
      <c r="I79" s="386" t="s">
        <v>137</v>
      </c>
      <c r="J79" s="217"/>
      <c r="K79" s="217"/>
      <c r="L79" s="217"/>
      <c r="M79" s="217"/>
      <c r="N79" s="217"/>
      <c r="O79" s="217"/>
      <c r="P79" s="218"/>
      <c r="Q79" s="217"/>
      <c r="R79" s="217"/>
    </row>
    <row r="80" spans="1:18" s="7" customFormat="1" ht="15.75">
      <c r="A80" s="248" t="s">
        <v>138</v>
      </c>
      <c r="B80" s="299">
        <v>0</v>
      </c>
      <c r="C80" s="299">
        <f t="shared" si="1"/>
        <v>0</v>
      </c>
      <c r="D80" s="300">
        <v>0</v>
      </c>
      <c r="E80" s="301">
        <v>0</v>
      </c>
      <c r="F80" s="301">
        <v>0</v>
      </c>
      <c r="G80" s="302">
        <v>0</v>
      </c>
      <c r="H80" s="196"/>
      <c r="I80" s="303" t="s">
        <v>139</v>
      </c>
      <c r="J80" s="217"/>
      <c r="K80" s="217"/>
      <c r="L80" s="217"/>
      <c r="M80" s="217"/>
      <c r="N80" s="217"/>
      <c r="O80" s="217"/>
      <c r="P80" s="218"/>
      <c r="Q80" s="217"/>
      <c r="R80" s="217"/>
    </row>
    <row r="81" spans="1:18" s="7" customFormat="1" ht="15.75">
      <c r="A81" s="263" t="s">
        <v>140</v>
      </c>
      <c r="B81" s="304">
        <v>0</v>
      </c>
      <c r="C81" s="304">
        <f t="shared" si="1"/>
        <v>0</v>
      </c>
      <c r="D81" s="305">
        <v>0</v>
      </c>
      <c r="E81" s="306">
        <v>0</v>
      </c>
      <c r="F81" s="306">
        <v>0</v>
      </c>
      <c r="G81" s="307">
        <v>0</v>
      </c>
      <c r="H81" s="196"/>
      <c r="I81" s="308" t="s">
        <v>141</v>
      </c>
      <c r="J81" s="217"/>
      <c r="K81" s="217"/>
      <c r="L81" s="217"/>
      <c r="M81" s="217"/>
      <c r="N81" s="217"/>
      <c r="O81" s="217"/>
      <c r="P81" s="218"/>
      <c r="Q81" s="217"/>
      <c r="R81" s="217"/>
    </row>
    <row r="82" spans="1:18" s="7" customFormat="1" ht="15.75">
      <c r="A82" s="254" t="s">
        <v>142</v>
      </c>
      <c r="B82" s="309">
        <f aca="true" t="shared" si="11" ref="B82:G82">+B83+B84</f>
        <v>0</v>
      </c>
      <c r="C82" s="309">
        <f t="shared" si="11"/>
        <v>500</v>
      </c>
      <c r="D82" s="310">
        <f t="shared" si="11"/>
        <v>-7919</v>
      </c>
      <c r="E82" s="311">
        <f t="shared" si="11"/>
        <v>0</v>
      </c>
      <c r="F82" s="311">
        <f t="shared" si="11"/>
        <v>0</v>
      </c>
      <c r="G82" s="312">
        <f t="shared" si="11"/>
        <v>8419</v>
      </c>
      <c r="H82" s="196"/>
      <c r="I82" s="313" t="s">
        <v>143</v>
      </c>
      <c r="J82" s="217"/>
      <c r="K82" s="217"/>
      <c r="L82" s="217"/>
      <c r="M82" s="217"/>
      <c r="N82" s="217"/>
      <c r="O82" s="217"/>
      <c r="P82" s="218"/>
      <c r="Q82" s="217"/>
      <c r="R82" s="217"/>
    </row>
    <row r="83" spans="1:18" s="7" customFormat="1" ht="15.75">
      <c r="A83" s="366" t="s">
        <v>144</v>
      </c>
      <c r="B83" s="367">
        <v>0</v>
      </c>
      <c r="C83" s="367">
        <f t="shared" si="1"/>
        <v>0</v>
      </c>
      <c r="D83" s="368">
        <v>0</v>
      </c>
      <c r="E83" s="369">
        <v>0</v>
      </c>
      <c r="F83" s="369">
        <v>0</v>
      </c>
      <c r="G83" s="370">
        <v>0</v>
      </c>
      <c r="H83" s="196"/>
      <c r="I83" s="372" t="s">
        <v>145</v>
      </c>
      <c r="J83" s="217"/>
      <c r="K83" s="217"/>
      <c r="L83" s="217"/>
      <c r="M83" s="217"/>
      <c r="N83" s="217"/>
      <c r="O83" s="217"/>
      <c r="P83" s="218"/>
      <c r="Q83" s="217"/>
      <c r="R83" s="217"/>
    </row>
    <row r="84" spans="1:18" s="7" customFormat="1" ht="15.75">
      <c r="A84" s="388" t="s">
        <v>146</v>
      </c>
      <c r="B84" s="382">
        <v>0</v>
      </c>
      <c r="C84" s="382">
        <f t="shared" si="1"/>
        <v>500</v>
      </c>
      <c r="D84" s="383">
        <v>-7919</v>
      </c>
      <c r="E84" s="384">
        <v>0</v>
      </c>
      <c r="F84" s="384">
        <v>0</v>
      </c>
      <c r="G84" s="385">
        <v>8419</v>
      </c>
      <c r="H84" s="196"/>
      <c r="I84" s="386" t="s">
        <v>147</v>
      </c>
      <c r="J84" s="217"/>
      <c r="K84" s="217"/>
      <c r="L84" s="217"/>
      <c r="M84" s="217"/>
      <c r="N84" s="217"/>
      <c r="O84" s="217"/>
      <c r="P84" s="218"/>
      <c r="Q84" s="217"/>
      <c r="R84" s="217"/>
    </row>
    <row r="85" spans="1:18" s="7" customFormat="1" ht="15.75">
      <c r="A85" s="248" t="s">
        <v>148</v>
      </c>
      <c r="B85" s="299">
        <v>0</v>
      </c>
      <c r="C85" s="299">
        <f aca="true" t="shared" si="12" ref="C85:C92">+D85+E85+F85+G85</f>
        <v>0</v>
      </c>
      <c r="D85" s="300">
        <v>0</v>
      </c>
      <c r="E85" s="301">
        <v>0</v>
      </c>
      <c r="F85" s="301">
        <v>0</v>
      </c>
      <c r="G85" s="302">
        <v>0</v>
      </c>
      <c r="H85" s="196"/>
      <c r="I85" s="303" t="s">
        <v>149</v>
      </c>
      <c r="J85" s="217"/>
      <c r="K85" s="217"/>
      <c r="L85" s="217"/>
      <c r="M85" s="217"/>
      <c r="N85" s="217"/>
      <c r="O85" s="217"/>
      <c r="P85" s="218"/>
      <c r="Q85" s="217"/>
      <c r="R85" s="217"/>
    </row>
    <row r="86" spans="1:18" s="7" customFormat="1" ht="15.75">
      <c r="A86" s="263" t="s">
        <v>150</v>
      </c>
      <c r="B86" s="304">
        <v>0</v>
      </c>
      <c r="C86" s="304">
        <f t="shared" si="12"/>
        <v>0</v>
      </c>
      <c r="D86" s="305">
        <v>0</v>
      </c>
      <c r="E86" s="306">
        <v>0</v>
      </c>
      <c r="F86" s="306">
        <v>0</v>
      </c>
      <c r="G86" s="307">
        <v>0</v>
      </c>
      <c r="H86" s="196"/>
      <c r="I86" s="308" t="s">
        <v>151</v>
      </c>
      <c r="J86" s="217"/>
      <c r="K86" s="217"/>
      <c r="L86" s="217"/>
      <c r="M86" s="217"/>
      <c r="N86" s="217"/>
      <c r="O86" s="217"/>
      <c r="P86" s="218"/>
      <c r="Q86" s="217"/>
      <c r="R86" s="217"/>
    </row>
    <row r="87" spans="1:18" s="7" customFormat="1" ht="15.75">
      <c r="A87" s="392" t="s">
        <v>152</v>
      </c>
      <c r="B87" s="168">
        <v>0</v>
      </c>
      <c r="C87" s="168">
        <f t="shared" si="12"/>
        <v>0</v>
      </c>
      <c r="D87" s="169">
        <v>0</v>
      </c>
      <c r="E87" s="170">
        <v>0</v>
      </c>
      <c r="F87" s="170">
        <v>0</v>
      </c>
      <c r="G87" s="171">
        <v>0</v>
      </c>
      <c r="H87" s="196"/>
      <c r="I87" s="172" t="s">
        <v>153</v>
      </c>
      <c r="J87" s="217"/>
      <c r="K87" s="217"/>
      <c r="L87" s="217"/>
      <c r="M87" s="217"/>
      <c r="N87" s="217"/>
      <c r="O87" s="217"/>
      <c r="P87" s="218"/>
      <c r="Q87" s="217"/>
      <c r="R87" s="217"/>
    </row>
    <row r="88" spans="1:18" s="7" customFormat="1" ht="15.75">
      <c r="A88" s="262" t="s">
        <v>154</v>
      </c>
      <c r="B88" s="168">
        <v>0</v>
      </c>
      <c r="C88" s="168">
        <f t="shared" si="12"/>
        <v>0</v>
      </c>
      <c r="D88" s="169">
        <v>0</v>
      </c>
      <c r="E88" s="170">
        <v>0</v>
      </c>
      <c r="F88" s="170">
        <v>0</v>
      </c>
      <c r="G88" s="171">
        <v>0</v>
      </c>
      <c r="H88" s="196"/>
      <c r="I88" s="172" t="s">
        <v>155</v>
      </c>
      <c r="J88" s="217"/>
      <c r="K88" s="217"/>
      <c r="L88" s="217"/>
      <c r="M88" s="217"/>
      <c r="N88" s="217"/>
      <c r="O88" s="217"/>
      <c r="P88" s="218"/>
      <c r="Q88" s="217"/>
      <c r="R88" s="217"/>
    </row>
    <row r="89" spans="1:18" s="7" customFormat="1" ht="15.75">
      <c r="A89" s="262" t="s">
        <v>156</v>
      </c>
      <c r="B89" s="168">
        <v>0</v>
      </c>
      <c r="C89" s="168">
        <f t="shared" si="12"/>
        <v>0</v>
      </c>
      <c r="D89" s="169">
        <v>0</v>
      </c>
      <c r="E89" s="170">
        <v>0</v>
      </c>
      <c r="F89" s="170">
        <v>0</v>
      </c>
      <c r="G89" s="171">
        <v>0</v>
      </c>
      <c r="H89" s="196"/>
      <c r="I89" s="172" t="s">
        <v>157</v>
      </c>
      <c r="J89" s="217"/>
      <c r="K89" s="217"/>
      <c r="L89" s="217"/>
      <c r="M89" s="217"/>
      <c r="N89" s="217"/>
      <c r="O89" s="217"/>
      <c r="P89" s="218"/>
      <c r="Q89" s="217"/>
      <c r="R89" s="217"/>
    </row>
    <row r="90" spans="1:18" s="7" customFormat="1" ht="15.75">
      <c r="A90" s="262" t="s">
        <v>158</v>
      </c>
      <c r="B90" s="168">
        <v>0</v>
      </c>
      <c r="C90" s="168">
        <f t="shared" si="12"/>
        <v>0</v>
      </c>
      <c r="D90" s="169">
        <v>0</v>
      </c>
      <c r="E90" s="170">
        <v>0</v>
      </c>
      <c r="F90" s="170">
        <v>0</v>
      </c>
      <c r="G90" s="171">
        <v>0</v>
      </c>
      <c r="H90" s="196"/>
      <c r="I90" s="172" t="s">
        <v>159</v>
      </c>
      <c r="J90" s="217"/>
      <c r="K90" s="217"/>
      <c r="L90" s="217"/>
      <c r="M90" s="217"/>
      <c r="N90" s="217"/>
      <c r="O90" s="217"/>
      <c r="P90" s="218"/>
      <c r="Q90" s="217"/>
      <c r="R90" s="217"/>
    </row>
    <row r="91" spans="1:18" s="7" customFormat="1" ht="15.75">
      <c r="A91" s="119" t="s">
        <v>160</v>
      </c>
      <c r="B91" s="120">
        <v>0</v>
      </c>
      <c r="C91" s="120">
        <f t="shared" si="12"/>
        <v>0</v>
      </c>
      <c r="D91" s="121">
        <v>-10557</v>
      </c>
      <c r="E91" s="122">
        <v>0</v>
      </c>
      <c r="F91" s="122">
        <v>10557</v>
      </c>
      <c r="G91" s="123">
        <v>0</v>
      </c>
      <c r="H91" s="196"/>
      <c r="I91" s="125" t="s">
        <v>161</v>
      </c>
      <c r="J91" s="217"/>
      <c r="K91" s="217"/>
      <c r="L91" s="217"/>
      <c r="M91" s="217"/>
      <c r="N91" s="217"/>
      <c r="O91" s="217"/>
      <c r="P91" s="218"/>
      <c r="Q91" s="217"/>
      <c r="R91" s="217"/>
    </row>
    <row r="92" spans="1:18" s="7" customFormat="1" ht="16.5" thickBot="1">
      <c r="A92" s="395" t="s">
        <v>162</v>
      </c>
      <c r="B92" s="396">
        <v>0</v>
      </c>
      <c r="C92" s="396">
        <f t="shared" si="12"/>
        <v>0</v>
      </c>
      <c r="D92" s="397">
        <v>0</v>
      </c>
      <c r="E92" s="398">
        <v>0</v>
      </c>
      <c r="F92" s="398">
        <v>0</v>
      </c>
      <c r="G92" s="399">
        <v>0</v>
      </c>
      <c r="H92" s="196"/>
      <c r="I92" s="401" t="s">
        <v>163</v>
      </c>
      <c r="J92" s="217"/>
      <c r="K92" s="217"/>
      <c r="L92" s="217"/>
      <c r="M92" s="217"/>
      <c r="N92" s="217"/>
      <c r="O92" s="217"/>
      <c r="P92" s="218"/>
      <c r="Q92" s="217"/>
      <c r="R92" s="217"/>
    </row>
    <row r="93" spans="1:18" s="7" customFormat="1" ht="16.5" hidden="1" thickBot="1">
      <c r="A93" s="403" t="s">
        <v>164</v>
      </c>
      <c r="B93" s="404"/>
      <c r="C93" s="404"/>
      <c r="D93" s="404"/>
      <c r="E93" s="404"/>
      <c r="F93" s="404"/>
      <c r="G93" s="404"/>
      <c r="H93" s="405"/>
      <c r="I93" s="403"/>
      <c r="J93" s="217"/>
      <c r="K93" s="217"/>
      <c r="L93" s="217"/>
      <c r="M93" s="217"/>
      <c r="N93" s="217"/>
      <c r="O93" s="217"/>
      <c r="P93" s="218"/>
      <c r="Q93" s="217"/>
      <c r="R93" s="217"/>
    </row>
    <row r="94" spans="1:18" s="7" customFormat="1" ht="16.5" hidden="1" thickBot="1">
      <c r="A94" s="403" t="s">
        <v>165</v>
      </c>
      <c r="B94" s="404"/>
      <c r="C94" s="404"/>
      <c r="D94" s="404"/>
      <c r="E94" s="404"/>
      <c r="F94" s="404"/>
      <c r="G94" s="404"/>
      <c r="H94" s="405"/>
      <c r="I94" s="403"/>
      <c r="J94" s="217"/>
      <c r="K94" s="217"/>
      <c r="L94" s="217"/>
      <c r="M94" s="217"/>
      <c r="N94" s="217"/>
      <c r="O94" s="217"/>
      <c r="P94" s="218"/>
      <c r="Q94" s="217"/>
      <c r="R94" s="217"/>
    </row>
    <row r="95" spans="1:18" s="7" customFormat="1" ht="16.5" hidden="1" thickBot="1">
      <c r="A95" s="403" t="s">
        <v>166</v>
      </c>
      <c r="B95" s="404"/>
      <c r="C95" s="404"/>
      <c r="D95" s="404"/>
      <c r="E95" s="404"/>
      <c r="F95" s="404"/>
      <c r="G95" s="406"/>
      <c r="H95" s="405"/>
      <c r="I95" s="403"/>
      <c r="J95" s="217"/>
      <c r="K95" s="217"/>
      <c r="L95" s="217"/>
      <c r="M95" s="217"/>
      <c r="N95" s="217"/>
      <c r="O95" s="217"/>
      <c r="P95" s="218"/>
      <c r="Q95" s="217"/>
      <c r="R95" s="217"/>
    </row>
    <row r="96" spans="1:18" s="7" customFormat="1" ht="16.5" hidden="1" thickBot="1">
      <c r="A96" s="408" t="s">
        <v>167</v>
      </c>
      <c r="B96" s="404"/>
      <c r="C96" s="404"/>
      <c r="D96" s="404"/>
      <c r="E96" s="404"/>
      <c r="F96" s="404"/>
      <c r="G96" s="406"/>
      <c r="H96" s="405"/>
      <c r="I96" s="409"/>
      <c r="J96" s="217"/>
      <c r="K96" s="217"/>
      <c r="L96" s="217"/>
      <c r="M96" s="217"/>
      <c r="N96" s="217"/>
      <c r="O96" s="217"/>
      <c r="P96" s="218"/>
      <c r="Q96" s="217"/>
      <c r="R96" s="217"/>
    </row>
    <row r="97" spans="1:18" s="7" customFormat="1" ht="16.5" hidden="1" thickBot="1">
      <c r="A97" s="408"/>
      <c r="B97" s="410"/>
      <c r="C97" s="410"/>
      <c r="D97" s="410"/>
      <c r="E97" s="410"/>
      <c r="F97" s="410"/>
      <c r="G97" s="410"/>
      <c r="H97" s="225"/>
      <c r="I97" s="408"/>
      <c r="J97" s="217"/>
      <c r="K97" s="217"/>
      <c r="L97" s="217"/>
      <c r="M97" s="217"/>
      <c r="N97" s="217"/>
      <c r="O97" s="217"/>
      <c r="P97" s="218"/>
      <c r="Q97" s="217"/>
      <c r="R97" s="217"/>
    </row>
    <row r="98" spans="1:18" s="7" customFormat="1" ht="16.5" hidden="1" thickBot="1">
      <c r="A98" s="409" t="s">
        <v>168</v>
      </c>
      <c r="B98" s="410"/>
      <c r="C98" s="410"/>
      <c r="D98" s="410"/>
      <c r="E98" s="410"/>
      <c r="F98" s="410"/>
      <c r="G98" s="410"/>
      <c r="H98" s="225"/>
      <c r="I98" s="409"/>
      <c r="J98" s="217"/>
      <c r="K98" s="217"/>
      <c r="L98" s="217"/>
      <c r="M98" s="217"/>
      <c r="N98" s="217"/>
      <c r="O98" s="217"/>
      <c r="P98" s="218"/>
      <c r="Q98" s="217"/>
      <c r="R98" s="217"/>
    </row>
    <row r="99" spans="1:18" s="7" customFormat="1" ht="16.5" hidden="1" thickBot="1">
      <c r="A99" s="403" t="s">
        <v>166</v>
      </c>
      <c r="B99" s="410"/>
      <c r="C99" s="413"/>
      <c r="D99" s="413"/>
      <c r="E99" s="413"/>
      <c r="F99" s="410"/>
      <c r="G99" s="410"/>
      <c r="H99" s="225"/>
      <c r="I99" s="403"/>
      <c r="J99" s="217"/>
      <c r="K99" s="217"/>
      <c r="L99" s="217"/>
      <c r="M99" s="217"/>
      <c r="N99" s="217"/>
      <c r="O99" s="217"/>
      <c r="P99" s="218"/>
      <c r="Q99" s="217"/>
      <c r="R99" s="217"/>
    </row>
    <row r="100" spans="1:18" s="7" customFormat="1" ht="16.5" hidden="1" thickBot="1">
      <c r="A100" s="414" t="s">
        <v>167</v>
      </c>
      <c r="B100" s="410"/>
      <c r="C100" s="413"/>
      <c r="D100" s="413"/>
      <c r="E100" s="413"/>
      <c r="F100" s="410"/>
      <c r="G100" s="410"/>
      <c r="H100" s="415"/>
      <c r="I100" s="408"/>
      <c r="J100" s="217"/>
      <c r="K100" s="217"/>
      <c r="L100" s="217"/>
      <c r="M100" s="217"/>
      <c r="N100" s="217"/>
      <c r="O100" s="217"/>
      <c r="P100" s="218"/>
      <c r="Q100" s="217"/>
      <c r="R100" s="217"/>
    </row>
    <row r="101" spans="1:18" s="7" customFormat="1" ht="15.75">
      <c r="A101" s="416">
        <f>+IF(+SUM(B$65:G$65)=0,0,"Контрола: дефицит/излишък = финансиране с обратен знак (V. + VІ. = 0)")</f>
        <v>0</v>
      </c>
      <c r="B101" s="418">
        <f aca="true" t="shared" si="13" ref="B101:G101">+B$64+B$66</f>
        <v>0</v>
      </c>
      <c r="C101" s="418">
        <f t="shared" si="13"/>
        <v>0</v>
      </c>
      <c r="D101" s="419">
        <f t="shared" si="13"/>
        <v>0</v>
      </c>
      <c r="E101" s="419">
        <f t="shared" si="13"/>
        <v>0</v>
      </c>
      <c r="F101" s="419">
        <f t="shared" si="13"/>
        <v>0</v>
      </c>
      <c r="G101" s="419">
        <f t="shared" si="13"/>
        <v>0</v>
      </c>
      <c r="H101" s="415"/>
      <c r="I101" s="421"/>
      <c r="J101" s="217"/>
      <c r="K101" s="217"/>
      <c r="L101" s="217"/>
      <c r="M101" s="217"/>
      <c r="N101" s="217"/>
      <c r="O101" s="217"/>
      <c r="P101" s="218"/>
      <c r="Q101" s="217"/>
      <c r="R101" s="217"/>
    </row>
    <row r="102" spans="1:18" s="7" customFormat="1" ht="15.75">
      <c r="A102" s="421"/>
      <c r="B102" s="422"/>
      <c r="C102" s="423"/>
      <c r="D102" s="424"/>
      <c r="E102" s="3"/>
      <c r="F102" s="3"/>
      <c r="G102" s="5"/>
      <c r="H102" s="415"/>
      <c r="I102" s="421"/>
      <c r="J102" s="217"/>
      <c r="K102" s="217"/>
      <c r="L102" s="217"/>
      <c r="M102" s="217"/>
      <c r="N102" s="217"/>
      <c r="O102" s="217"/>
      <c r="P102" s="218"/>
      <c r="Q102" s="217"/>
      <c r="R102" s="217"/>
    </row>
    <row r="103" spans="1:18" s="7" customFormat="1" ht="19.5" customHeight="1">
      <c r="A103" s="447" t="s">
        <v>183</v>
      </c>
      <c r="B103" s="425"/>
      <c r="C103" s="19"/>
      <c r="D103" s="426" t="s">
        <v>184</v>
      </c>
      <c r="E103" s="426">
        <v>0</v>
      </c>
      <c r="F103" s="427"/>
      <c r="G103" s="428">
        <v>45296</v>
      </c>
      <c r="H103" s="415"/>
      <c r="I103" s="421"/>
      <c r="J103" s="217"/>
      <c r="K103" s="217"/>
      <c r="L103" s="217"/>
      <c r="M103" s="217"/>
      <c r="N103" s="217"/>
      <c r="O103" s="217"/>
      <c r="P103" s="218"/>
      <c r="Q103" s="217"/>
      <c r="R103" s="217"/>
    </row>
    <row r="104" spans="1:18" s="7" customFormat="1" ht="15.75">
      <c r="A104" s="429" t="s">
        <v>169</v>
      </c>
      <c r="B104" s="431"/>
      <c r="C104" s="431"/>
      <c r="D104" s="458" t="s">
        <v>170</v>
      </c>
      <c r="E104" s="458"/>
      <c r="F104" s="432"/>
      <c r="G104" s="433" t="s">
        <v>171</v>
      </c>
      <c r="H104" s="415"/>
      <c r="I104" s="421"/>
      <c r="J104" s="217"/>
      <c r="K104" s="217"/>
      <c r="L104" s="217"/>
      <c r="M104" s="217"/>
      <c r="N104" s="217"/>
      <c r="O104" s="217"/>
      <c r="P104" s="218"/>
      <c r="Q104" s="217"/>
      <c r="R104" s="217"/>
    </row>
    <row r="105" spans="1:18" s="7" customFormat="1" ht="17.25" customHeight="1">
      <c r="A105" s="434" t="s">
        <v>172</v>
      </c>
      <c r="B105" s="444"/>
      <c r="C105" s="445"/>
      <c r="D105" s="3"/>
      <c r="E105" s="3"/>
      <c r="F105" s="3"/>
      <c r="G105" s="3"/>
      <c r="H105" s="415"/>
      <c r="I105" s="421"/>
      <c r="J105" s="217"/>
      <c r="K105" s="217"/>
      <c r="L105" s="217"/>
      <c r="M105" s="217"/>
      <c r="N105" s="217"/>
      <c r="O105" s="217"/>
      <c r="P105" s="218"/>
      <c r="Q105" s="217"/>
      <c r="R105" s="217"/>
    </row>
    <row r="106" spans="1:18" s="7" customFormat="1" ht="17.25" customHeight="1">
      <c r="A106" s="427"/>
      <c r="B106" s="449" t="s">
        <v>181</v>
      </c>
      <c r="C106" s="449"/>
      <c r="D106" s="3"/>
      <c r="E106" s="3"/>
      <c r="F106" s="3"/>
      <c r="G106" s="3"/>
      <c r="H106" s="415"/>
      <c r="I106" s="421"/>
      <c r="J106" s="217"/>
      <c r="K106" s="217"/>
      <c r="L106" s="217"/>
      <c r="M106" s="217"/>
      <c r="N106" s="217"/>
      <c r="O106" s="217"/>
      <c r="P106" s="218"/>
      <c r="Q106" s="217"/>
      <c r="R106" s="217"/>
    </row>
    <row r="107" spans="1:18" s="7" customFormat="1" ht="19.5" customHeight="1">
      <c r="A107" s="1"/>
      <c r="B107" s="3"/>
      <c r="C107" s="3"/>
      <c r="D107" s="3"/>
      <c r="E107" s="3"/>
      <c r="F107" s="3"/>
      <c r="G107" s="3"/>
      <c r="H107" s="415"/>
      <c r="I107" s="436"/>
      <c r="J107" s="217"/>
      <c r="K107" s="217"/>
      <c r="L107" s="217"/>
      <c r="M107" s="217"/>
      <c r="N107" s="217"/>
      <c r="O107" s="217"/>
      <c r="P107" s="218"/>
      <c r="Q107" s="217"/>
      <c r="R107" s="217"/>
    </row>
    <row r="108" spans="1:18" s="7" customFormat="1" ht="15.75" customHeight="1">
      <c r="A108" s="6"/>
      <c r="B108" s="3"/>
      <c r="C108" s="3"/>
      <c r="D108" s="3"/>
      <c r="E108" s="3"/>
      <c r="F108" s="3"/>
      <c r="G108" s="3"/>
      <c r="H108" s="415"/>
      <c r="I108" s="421"/>
      <c r="J108" s="217"/>
      <c r="K108" s="217"/>
      <c r="L108" s="217"/>
      <c r="M108" s="217"/>
      <c r="N108" s="217"/>
      <c r="O108" s="217"/>
      <c r="P108" s="218"/>
      <c r="Q108" s="217"/>
      <c r="R108" s="217"/>
    </row>
    <row r="109" spans="1:18" s="7" customFormat="1" ht="15.75">
      <c r="A109" s="437" t="s">
        <v>173</v>
      </c>
      <c r="B109" s="444"/>
      <c r="C109" s="445"/>
      <c r="D109" s="3"/>
      <c r="E109" s="437" t="s">
        <v>174</v>
      </c>
      <c r="F109" s="446"/>
      <c r="G109" s="438"/>
      <c r="H109" s="415"/>
      <c r="I109" s="439"/>
      <c r="J109" s="217"/>
      <c r="K109" s="217"/>
      <c r="L109" s="217"/>
      <c r="M109" s="217"/>
      <c r="N109" s="217"/>
      <c r="O109" s="217"/>
      <c r="P109" s="218"/>
      <c r="Q109" s="217"/>
      <c r="R109" s="217"/>
    </row>
    <row r="110" spans="1:18" s="7" customFormat="1" ht="18" customHeight="1">
      <c r="A110" s="6"/>
      <c r="B110" s="449" t="s">
        <v>181</v>
      </c>
      <c r="C110" s="449"/>
      <c r="D110" s="440"/>
      <c r="E110" s="3"/>
      <c r="F110" s="449" t="s">
        <v>182</v>
      </c>
      <c r="G110" s="449"/>
      <c r="H110" s="415"/>
      <c r="I110" s="441"/>
      <c r="J110" s="217"/>
      <c r="K110" s="217"/>
      <c r="L110" s="217"/>
      <c r="M110" s="217"/>
      <c r="N110" s="217"/>
      <c r="O110" s="217"/>
      <c r="P110" s="218"/>
      <c r="Q110" s="217"/>
      <c r="R110" s="217"/>
    </row>
  </sheetData>
  <sheetProtection/>
  <mergeCells count="8">
    <mergeCell ref="B110:C110"/>
    <mergeCell ref="F110:G110"/>
    <mergeCell ref="F7:G7"/>
    <mergeCell ref="F8:G10"/>
    <mergeCell ref="B13:B14"/>
    <mergeCell ref="C13:C14"/>
    <mergeCell ref="D104:E104"/>
    <mergeCell ref="B106:C106"/>
  </mergeCells>
  <conditionalFormatting sqref="B61:G61">
    <cfRule type="cellIs" priority="21" dxfId="207" operator="notEqual" stopIfTrue="1">
      <formula>0</formula>
    </cfRule>
  </conditionalFormatting>
  <conditionalFormatting sqref="B101:G101">
    <cfRule type="cellIs" priority="20" dxfId="207" operator="notEqual" stopIfTrue="1">
      <formula>0</formula>
    </cfRule>
  </conditionalFormatting>
  <conditionalFormatting sqref="D103:E103 A103">
    <cfRule type="cellIs" priority="19" dxfId="208" operator="equal" stopIfTrue="1">
      <formula>0</formula>
    </cfRule>
  </conditionalFormatting>
  <conditionalFormatting sqref="F110 B106">
    <cfRule type="cellIs" priority="18" dxfId="209" operator="equal" stopIfTrue="1">
      <formula>0</formula>
    </cfRule>
  </conditionalFormatting>
  <conditionalFormatting sqref="G103">
    <cfRule type="cellIs" priority="17" dxfId="210" operator="equal" stopIfTrue="1">
      <formula>0</formula>
    </cfRule>
  </conditionalFormatting>
  <conditionalFormatting sqref="B110:C110">
    <cfRule type="cellIs" priority="16" dxfId="209" operator="equal" stopIfTrue="1">
      <formula>0</formula>
    </cfRule>
  </conditionalFormatting>
  <conditionalFormatting sqref="C11">
    <cfRule type="cellIs" priority="11" dxfId="211" operator="equal" stopIfTrue="1">
      <formula>"Чужди средства"</formula>
    </cfRule>
    <cfRule type="cellIs" priority="12" dxfId="212" operator="equal" stopIfTrue="1">
      <formula>"СЕС - ДМП"</formula>
    </cfRule>
    <cfRule type="cellIs" priority="13" dxfId="213" operator="equal" stopIfTrue="1">
      <formula>"СЕС - РА"</formula>
    </cfRule>
    <cfRule type="cellIs" priority="14" dxfId="214" operator="equal" stopIfTrue="1">
      <formula>"СЕС - ДЕС"</formula>
    </cfRule>
    <cfRule type="cellIs" priority="15" dxfId="215" operator="equal" stopIfTrue="1">
      <formula>"СЕС - КСФ"</formula>
    </cfRule>
  </conditionalFormatting>
  <conditionalFormatting sqref="A101">
    <cfRule type="cellIs" priority="10" dxfId="216" operator="notEqual" stopIfTrue="1">
      <formula>0</formula>
    </cfRule>
  </conditionalFormatting>
  <conditionalFormatting sqref="F7:G7">
    <cfRule type="cellIs" priority="6" dxfId="217" operator="between" stopIfTrue="1">
      <formula>1000000000000</formula>
      <formula>9999999999999990</formula>
    </cfRule>
    <cfRule type="cellIs" priority="7" dxfId="218" operator="between" stopIfTrue="1">
      <formula>10000000000</formula>
      <formula>999999999999</formula>
    </cfRule>
    <cfRule type="cellIs" priority="8" dxfId="219" operator="between" stopIfTrue="1">
      <formula>1000000</formula>
      <formula>99999999</formula>
    </cfRule>
    <cfRule type="cellIs" priority="9" dxfId="220" operator="between" stopIfTrue="1">
      <formula>100</formula>
      <formula>9999</formula>
    </cfRule>
  </conditionalFormatting>
  <conditionalFormatting sqref="B11">
    <cfRule type="cellIs" priority="1" dxfId="211" operator="equal" stopIfTrue="1">
      <formula>"Чужди средства"</formula>
    </cfRule>
    <cfRule type="cellIs" priority="2" dxfId="212" operator="equal" stopIfTrue="1">
      <formula>"СЕС - ДМП"</formula>
    </cfRule>
    <cfRule type="cellIs" priority="3" dxfId="213" operator="equal" stopIfTrue="1">
      <formula>"СЕС - РА"</formula>
    </cfRule>
    <cfRule type="cellIs" priority="4" dxfId="214" operator="equal" stopIfTrue="1">
      <formula>"СЕС - ДЕС"</formula>
    </cfRule>
    <cfRule type="cellIs" priority="5" dxfId="215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C7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I7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B29 D29:G29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B50 D50:G50">
      <formula1>0</formula1>
    </dataValidation>
    <dataValidation type="whole" operator="lessThanOrEqual" allowBlank="1" showInputMessage="1" showErrorMessage="1" error="въведете цяло отрицателно число" sqref="B87 D87:G87">
      <formula1>0</formula1>
    </dataValidation>
    <dataValidation type="whole" operator="greaterThanOrEqual" allowBlank="1" showInputMessage="1" showErrorMessage="1" error="въведете цяло положително число" sqref="B86 D86:G86">
      <formula1>0</formula1>
    </dataValidation>
    <dataValidation type="whole" allowBlank="1" showInputMessage="1" showErrorMessage="1" error="въведете цяло число" sqref="B88:B92 D88:G92 B51:B85 B18:B28 D51:G85 D18:G28 B101:G101 B30:B49 C18:C92 D30:G49">
      <formula1>-10000000000000000</formula1>
      <formula2>10000000000000000</formula2>
    </dataValidation>
  </dataValidations>
  <hyperlinks>
    <hyperlink ref="A103" r:id="rId1" display="account-vr@riosv-vr.com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zoomScalePageLayoutView="0" workbookViewId="0" topLeftCell="B55">
      <selection activeCell="J6" sqref="J6"/>
    </sheetView>
  </sheetViews>
  <sheetFormatPr defaultColWidth="9.00390625" defaultRowHeight="15.75"/>
  <cols>
    <col min="1" max="1" width="9.00390625" style="0" hidden="1" customWidth="1"/>
    <col min="2" max="2" width="71.25390625" style="0" customWidth="1"/>
    <col min="3" max="3" width="17.50390625" style="0" customWidth="1"/>
    <col min="4" max="4" width="14.00390625" style="0" customWidth="1"/>
    <col min="5" max="5" width="21.875" style="0" customWidth="1"/>
    <col min="6" max="6" width="11.375" style="0" customWidth="1"/>
    <col min="7" max="7" width="18.00390625" style="0" customWidth="1"/>
    <col min="8" max="8" width="15.00390625" style="0" customWidth="1"/>
    <col min="9" max="9" width="3.375" style="0" customWidth="1"/>
    <col min="10" max="10" width="50.25390625" style="0" customWidth="1"/>
  </cols>
  <sheetData>
    <row r="1" spans="1:17" s="7" customFormat="1" ht="20.25">
      <c r="A1" s="1"/>
      <c r="B1" s="2"/>
      <c r="C1" s="3"/>
      <c r="D1" s="9"/>
      <c r="E1" s="9"/>
      <c r="F1" s="9"/>
      <c r="G1" s="3"/>
      <c r="H1" s="3"/>
      <c r="I1" s="1"/>
      <c r="J1" s="12"/>
      <c r="Q1" s="8"/>
    </row>
    <row r="2" spans="1:17" s="7" customFormat="1" ht="9" customHeight="1" hidden="1">
      <c r="A2" s="1"/>
      <c r="B2" s="12"/>
      <c r="C2" s="3"/>
      <c r="D2" s="3"/>
      <c r="E2" s="3"/>
      <c r="F2" s="3"/>
      <c r="G2" s="3"/>
      <c r="H2" s="3"/>
      <c r="I2" s="1"/>
      <c r="J2" s="1"/>
      <c r="Q2" s="8"/>
    </row>
    <row r="3" spans="1:17" s="7" customFormat="1" ht="22.5" customHeight="1" thickBot="1">
      <c r="A3" s="1"/>
      <c r="B3" s="13" t="s">
        <v>175</v>
      </c>
      <c r="C3" s="15"/>
      <c r="D3" s="15"/>
      <c r="E3" s="15"/>
      <c r="F3" s="15"/>
      <c r="G3" s="15"/>
      <c r="H3" s="16"/>
      <c r="I3" s="1"/>
      <c r="J3" s="1"/>
      <c r="Q3" s="8"/>
    </row>
    <row r="4" spans="1:17" s="7" customFormat="1" ht="12" customHeight="1" thickTop="1">
      <c r="A4" s="1"/>
      <c r="B4" s="12"/>
      <c r="C4" s="18"/>
      <c r="D4" s="18"/>
      <c r="E4" s="18"/>
      <c r="F4" s="18"/>
      <c r="G4" s="18"/>
      <c r="H4" s="18"/>
      <c r="I4" s="1"/>
      <c r="J4" s="1"/>
      <c r="Q4" s="8"/>
    </row>
    <row r="5" spans="1:17" s="7" customFormat="1" ht="18.75">
      <c r="A5" s="1"/>
      <c r="B5" s="20"/>
      <c r="C5" s="3"/>
      <c r="D5" s="21"/>
      <c r="E5" s="21"/>
      <c r="F5" s="21"/>
      <c r="G5" s="3"/>
      <c r="H5" s="3"/>
      <c r="I5" s="1"/>
      <c r="J5" s="20"/>
      <c r="Q5" s="8"/>
    </row>
    <row r="6" spans="1:17" s="7" customFormat="1" ht="23.25" customHeight="1">
      <c r="A6" s="1"/>
      <c r="B6" s="22" t="s">
        <v>178</v>
      </c>
      <c r="C6" s="23" t="s">
        <v>0</v>
      </c>
      <c r="D6" s="24">
        <v>44985</v>
      </c>
      <c r="E6" s="25" t="s">
        <v>1</v>
      </c>
      <c r="F6" s="26">
        <v>193955</v>
      </c>
      <c r="G6" s="450">
        <v>191060003</v>
      </c>
      <c r="H6" s="451"/>
      <c r="I6" s="1"/>
      <c r="J6" s="28"/>
      <c r="K6" s="29"/>
      <c r="L6" s="29"/>
      <c r="M6" s="29"/>
      <c r="N6" s="29"/>
      <c r="Q6" s="8"/>
    </row>
    <row r="7" spans="1:17" s="7" customFormat="1" ht="23.25" customHeight="1">
      <c r="A7" s="1"/>
      <c r="B7" s="30" t="s">
        <v>2</v>
      </c>
      <c r="C7" s="3"/>
      <c r="D7" s="32"/>
      <c r="E7" s="3"/>
      <c r="F7" s="33"/>
      <c r="G7" s="452" t="s">
        <v>3</v>
      </c>
      <c r="H7" s="452"/>
      <c r="I7" s="1"/>
      <c r="J7" s="31"/>
      <c r="K7" s="29"/>
      <c r="L7" s="29"/>
      <c r="M7" s="29"/>
      <c r="N7" s="29"/>
      <c r="Q7" s="8"/>
    </row>
    <row r="8" spans="1:17" s="7" customFormat="1" ht="23.25" customHeight="1">
      <c r="A8" s="1"/>
      <c r="B8" s="34" t="s">
        <v>179</v>
      </c>
      <c r="C8" s="35" t="s">
        <v>176</v>
      </c>
      <c r="D8" s="36" t="s">
        <v>180</v>
      </c>
      <c r="E8" s="3"/>
      <c r="F8" s="33"/>
      <c r="G8" s="453"/>
      <c r="H8" s="453"/>
      <c r="I8" s="1"/>
      <c r="J8" s="31"/>
      <c r="K8" s="29"/>
      <c r="L8" s="29"/>
      <c r="M8" s="29"/>
      <c r="N8" s="29"/>
      <c r="Q8" s="8"/>
    </row>
    <row r="9" spans="1:17" s="7" customFormat="1" ht="23.25" customHeight="1">
      <c r="A9" s="1"/>
      <c r="B9" s="37" t="s">
        <v>4</v>
      </c>
      <c r="C9" s="11"/>
      <c r="D9" s="11"/>
      <c r="E9" s="11"/>
      <c r="F9" s="33"/>
      <c r="G9" s="453"/>
      <c r="H9" s="453"/>
      <c r="I9" s="1"/>
      <c r="J9" s="11"/>
      <c r="K9" s="29"/>
      <c r="L9" s="29"/>
      <c r="M9" s="29"/>
      <c r="N9" s="29"/>
      <c r="Q9" s="8"/>
    </row>
    <row r="10" spans="1:19" s="7" customFormat="1" ht="21.75" customHeight="1">
      <c r="A10" s="1"/>
      <c r="B10" s="38" t="s">
        <v>5</v>
      </c>
      <c r="C10" s="40">
        <v>0</v>
      </c>
      <c r="D10" s="41" t="s">
        <v>177</v>
      </c>
      <c r="E10" s="11"/>
      <c r="F10" s="42"/>
      <c r="G10" s="42"/>
      <c r="H10" s="43"/>
      <c r="I10" s="42"/>
      <c r="J10" s="39"/>
      <c r="K10" s="29"/>
      <c r="L10" s="29"/>
      <c r="M10" s="29"/>
      <c r="N10" s="29"/>
      <c r="O10" s="29"/>
      <c r="P10" s="29"/>
      <c r="Q10" s="8"/>
      <c r="R10" s="29"/>
      <c r="S10" s="29"/>
    </row>
    <row r="11" spans="1:19" s="7" customFormat="1" ht="16.5" thickBot="1">
      <c r="A11" s="47"/>
      <c r="B11" s="48"/>
      <c r="C11" s="49"/>
      <c r="D11" s="49"/>
      <c r="E11" s="49"/>
      <c r="F11" s="49"/>
      <c r="G11" s="49"/>
      <c r="H11" s="50" t="s">
        <v>6</v>
      </c>
      <c r="I11" s="53"/>
      <c r="J11" s="54"/>
      <c r="K11" s="29"/>
      <c r="L11" s="29"/>
      <c r="M11" s="29"/>
      <c r="N11" s="29"/>
      <c r="O11" s="29"/>
      <c r="P11" s="29"/>
      <c r="Q11" s="8"/>
      <c r="R11" s="29"/>
      <c r="S11" s="29"/>
    </row>
    <row r="12" spans="1:19" s="7" customFormat="1" ht="22.5" customHeight="1">
      <c r="A12" s="47"/>
      <c r="B12" s="56"/>
      <c r="C12" s="454" t="s">
        <v>8</v>
      </c>
      <c r="D12" s="456" t="s">
        <v>9</v>
      </c>
      <c r="E12" s="58" t="s">
        <v>10</v>
      </c>
      <c r="F12" s="59"/>
      <c r="G12" s="60"/>
      <c r="H12" s="61"/>
      <c r="I12" s="63"/>
      <c r="J12" s="64" t="s">
        <v>11</v>
      </c>
      <c r="K12" s="29"/>
      <c r="L12" s="29"/>
      <c r="M12" s="29"/>
      <c r="N12" s="29"/>
      <c r="O12" s="29"/>
      <c r="P12" s="29"/>
      <c r="Q12" s="29"/>
      <c r="R12" s="29"/>
      <c r="S12" s="29"/>
    </row>
    <row r="13" spans="1:19" s="7" customFormat="1" ht="47.25" customHeight="1">
      <c r="A13" s="47"/>
      <c r="B13" s="66" t="s">
        <v>12</v>
      </c>
      <c r="C13" s="455"/>
      <c r="D13" s="457"/>
      <c r="E13" s="68" t="s">
        <v>13</v>
      </c>
      <c r="F13" s="69" t="s">
        <v>14</v>
      </c>
      <c r="G13" s="69" t="s">
        <v>15</v>
      </c>
      <c r="H13" s="70" t="s">
        <v>16</v>
      </c>
      <c r="I13" s="72"/>
      <c r="J13" s="73"/>
      <c r="K13" s="29"/>
      <c r="L13" s="29"/>
      <c r="M13" s="29"/>
      <c r="N13" s="29"/>
      <c r="O13" s="29"/>
      <c r="P13" s="29"/>
      <c r="Q13" s="29"/>
      <c r="R13" s="29"/>
      <c r="S13" s="29"/>
    </row>
    <row r="14" spans="1:19" s="7" customFormat="1" ht="15.75" hidden="1">
      <c r="A14" s="47"/>
      <c r="B14" s="74"/>
      <c r="C14" s="75"/>
      <c r="D14" s="75"/>
      <c r="E14" s="76"/>
      <c r="F14" s="77"/>
      <c r="G14" s="77"/>
      <c r="H14" s="78"/>
      <c r="I14" s="72"/>
      <c r="J14" s="80"/>
      <c r="K14" s="29"/>
      <c r="L14" s="29"/>
      <c r="M14" s="29"/>
      <c r="N14" s="29"/>
      <c r="O14" s="29"/>
      <c r="P14" s="29"/>
      <c r="Q14" s="29"/>
      <c r="R14" s="29"/>
      <c r="S14" s="29"/>
    </row>
    <row r="15" spans="1:19" s="7" customFormat="1" ht="15.75">
      <c r="A15" s="47"/>
      <c r="B15" s="81" t="s">
        <v>18</v>
      </c>
      <c r="C15" s="83" t="s">
        <v>19</v>
      </c>
      <c r="D15" s="83" t="s">
        <v>20</v>
      </c>
      <c r="E15" s="84" t="s">
        <v>21</v>
      </c>
      <c r="F15" s="85" t="s">
        <v>22</v>
      </c>
      <c r="G15" s="85" t="s">
        <v>23</v>
      </c>
      <c r="H15" s="86" t="s">
        <v>24</v>
      </c>
      <c r="I15" s="88"/>
      <c r="J15" s="89"/>
      <c r="K15" s="29"/>
      <c r="L15" s="29"/>
      <c r="M15" s="29"/>
      <c r="N15" s="29"/>
      <c r="O15" s="29"/>
      <c r="P15" s="29"/>
      <c r="Q15" s="29"/>
      <c r="R15" s="29"/>
      <c r="S15" s="29"/>
    </row>
    <row r="16" spans="1:19" s="7" customFormat="1" ht="15.75">
      <c r="A16" s="47"/>
      <c r="B16" s="90"/>
      <c r="C16" s="91"/>
      <c r="D16" s="91"/>
      <c r="E16" s="92"/>
      <c r="F16" s="93"/>
      <c r="G16" s="93"/>
      <c r="H16" s="94"/>
      <c r="I16" s="96"/>
      <c r="J16" s="97"/>
      <c r="K16" s="29"/>
      <c r="L16" s="29"/>
      <c r="M16" s="29"/>
      <c r="N16" s="29"/>
      <c r="O16" s="29"/>
      <c r="P16" s="29"/>
      <c r="Q16" s="29"/>
      <c r="R16" s="29"/>
      <c r="S16" s="29"/>
    </row>
    <row r="17" spans="1:19" s="7" customFormat="1" ht="19.5" thickBot="1">
      <c r="A17" s="47">
        <v>10</v>
      </c>
      <c r="B17" s="99" t="s">
        <v>27</v>
      </c>
      <c r="C17" s="102">
        <f aca="true" t="shared" si="0" ref="C17:H17">+C18+C20+C31+C32</f>
        <v>0</v>
      </c>
      <c r="D17" s="102">
        <f t="shared" si="0"/>
        <v>6692</v>
      </c>
      <c r="E17" s="103">
        <f t="shared" si="0"/>
        <v>7006</v>
      </c>
      <c r="F17" s="104">
        <f t="shared" si="0"/>
        <v>0</v>
      </c>
      <c r="G17" s="104">
        <f t="shared" si="0"/>
        <v>7</v>
      </c>
      <c r="H17" s="105">
        <f t="shared" si="0"/>
        <v>-321</v>
      </c>
      <c r="I17" s="107"/>
      <c r="J17" s="108" t="s">
        <v>28</v>
      </c>
      <c r="K17" s="29"/>
      <c r="L17" s="29"/>
      <c r="M17" s="29"/>
      <c r="N17" s="29"/>
      <c r="O17" s="29"/>
      <c r="P17" s="29"/>
      <c r="Q17" s="29"/>
      <c r="R17" s="29"/>
      <c r="S17" s="29"/>
    </row>
    <row r="18" spans="1:19" s="7" customFormat="1" ht="16.5" thickTop="1">
      <c r="A18" s="47">
        <v>15</v>
      </c>
      <c r="B18" s="110" t="s">
        <v>29</v>
      </c>
      <c r="C18" s="111">
        <v>0</v>
      </c>
      <c r="D18" s="111">
        <f aca="true" t="shared" si="1" ref="D18:D83">+E18+F18+G18+H18</f>
        <v>0</v>
      </c>
      <c r="E18" s="112">
        <v>0</v>
      </c>
      <c r="F18" s="113">
        <v>0</v>
      </c>
      <c r="G18" s="113">
        <v>0</v>
      </c>
      <c r="H18" s="114">
        <v>0</v>
      </c>
      <c r="I18" s="116"/>
      <c r="J18" s="117" t="s">
        <v>30</v>
      </c>
      <c r="K18" s="29"/>
      <c r="L18" s="29"/>
      <c r="M18" s="29"/>
      <c r="N18" s="29"/>
      <c r="O18" s="29"/>
      <c r="P18" s="29"/>
      <c r="Q18" s="29"/>
      <c r="R18" s="29"/>
      <c r="S18" s="29"/>
    </row>
    <row r="19" spans="1:19" s="7" customFormat="1" ht="16.5" customHeight="1" hidden="1">
      <c r="A19" s="47"/>
      <c r="B19" s="119" t="s">
        <v>31</v>
      </c>
      <c r="C19" s="120"/>
      <c r="D19" s="120">
        <f t="shared" si="1"/>
        <v>0</v>
      </c>
      <c r="E19" s="121"/>
      <c r="F19" s="122"/>
      <c r="G19" s="122"/>
      <c r="H19" s="123"/>
      <c r="I19" s="116"/>
      <c r="J19" s="125" t="s">
        <v>32</v>
      </c>
      <c r="K19" s="29"/>
      <c r="L19" s="29"/>
      <c r="M19" s="29"/>
      <c r="N19" s="29"/>
      <c r="O19" s="29"/>
      <c r="P19" s="29"/>
      <c r="Q19" s="29"/>
      <c r="R19" s="29"/>
      <c r="S19" s="29"/>
    </row>
    <row r="20" spans="1:19" s="7" customFormat="1" ht="15.75">
      <c r="A20" s="47">
        <v>20</v>
      </c>
      <c r="B20" s="126" t="s">
        <v>33</v>
      </c>
      <c r="C20" s="127">
        <f aca="true" t="shared" si="2" ref="C20:H20">+C21+C25+C26+C27+C28</f>
        <v>0</v>
      </c>
      <c r="D20" s="127">
        <f t="shared" si="2"/>
        <v>6692</v>
      </c>
      <c r="E20" s="128">
        <f t="shared" si="2"/>
        <v>7006</v>
      </c>
      <c r="F20" s="129">
        <f t="shared" si="2"/>
        <v>0</v>
      </c>
      <c r="G20" s="129">
        <f t="shared" si="2"/>
        <v>7</v>
      </c>
      <c r="H20" s="130">
        <f t="shared" si="2"/>
        <v>-321</v>
      </c>
      <c r="I20" s="116"/>
      <c r="J20" s="131" t="s">
        <v>34</v>
      </c>
      <c r="K20" s="29"/>
      <c r="L20" s="29"/>
      <c r="M20" s="29"/>
      <c r="N20" s="29"/>
      <c r="O20" s="29"/>
      <c r="P20" s="29"/>
      <c r="Q20" s="29"/>
      <c r="R20" s="29"/>
      <c r="S20" s="29"/>
    </row>
    <row r="21" spans="1:19" s="7" customFormat="1" ht="15.75">
      <c r="A21" s="47">
        <v>25</v>
      </c>
      <c r="B21" s="132" t="s">
        <v>35</v>
      </c>
      <c r="C21" s="133">
        <v>0</v>
      </c>
      <c r="D21" s="133">
        <f t="shared" si="1"/>
        <v>0</v>
      </c>
      <c r="E21" s="134">
        <v>0</v>
      </c>
      <c r="F21" s="135">
        <v>0</v>
      </c>
      <c r="G21" s="135">
        <v>0</v>
      </c>
      <c r="H21" s="136">
        <v>0</v>
      </c>
      <c r="I21" s="116"/>
      <c r="J21" s="137" t="s">
        <v>36</v>
      </c>
      <c r="K21" s="29"/>
      <c r="L21" s="29"/>
      <c r="M21" s="29"/>
      <c r="N21" s="29"/>
      <c r="O21" s="29"/>
      <c r="P21" s="29"/>
      <c r="Q21" s="29"/>
      <c r="R21" s="29"/>
      <c r="S21" s="29"/>
    </row>
    <row r="22" spans="1:19" s="7" customFormat="1" ht="15.75">
      <c r="A22" s="47">
        <v>26</v>
      </c>
      <c r="B22" s="138" t="s">
        <v>37</v>
      </c>
      <c r="C22" s="140">
        <v>0</v>
      </c>
      <c r="D22" s="140">
        <f t="shared" si="1"/>
        <v>0</v>
      </c>
      <c r="E22" s="141">
        <v>0</v>
      </c>
      <c r="F22" s="142">
        <v>0</v>
      </c>
      <c r="G22" s="142">
        <v>0</v>
      </c>
      <c r="H22" s="143">
        <v>0</v>
      </c>
      <c r="I22" s="116"/>
      <c r="J22" s="145" t="s">
        <v>38</v>
      </c>
      <c r="K22" s="29"/>
      <c r="L22" s="29"/>
      <c r="M22" s="29"/>
      <c r="N22" s="29"/>
      <c r="O22" s="29"/>
      <c r="P22" s="29"/>
      <c r="Q22" s="29"/>
      <c r="R22" s="29"/>
      <c r="S22" s="29"/>
    </row>
    <row r="23" spans="1:19" s="7" customFormat="1" ht="15.75">
      <c r="A23" s="47">
        <v>30</v>
      </c>
      <c r="B23" s="146" t="s">
        <v>39</v>
      </c>
      <c r="C23" s="148">
        <v>0</v>
      </c>
      <c r="D23" s="148">
        <f t="shared" si="1"/>
        <v>0</v>
      </c>
      <c r="E23" s="149">
        <v>0</v>
      </c>
      <c r="F23" s="150">
        <v>0</v>
      </c>
      <c r="G23" s="150">
        <v>0</v>
      </c>
      <c r="H23" s="151">
        <v>0</v>
      </c>
      <c r="I23" s="116"/>
      <c r="J23" s="153" t="s">
        <v>40</v>
      </c>
      <c r="K23" s="29"/>
      <c r="L23" s="29"/>
      <c r="M23" s="29"/>
      <c r="N23" s="29"/>
      <c r="O23" s="29"/>
      <c r="P23" s="29"/>
      <c r="Q23" s="29"/>
      <c r="R23" s="29"/>
      <c r="S23" s="29"/>
    </row>
    <row r="24" spans="1:19" s="7" customFormat="1" ht="15.75">
      <c r="A24" s="47">
        <v>35</v>
      </c>
      <c r="B24" s="154" t="s">
        <v>41</v>
      </c>
      <c r="C24" s="156">
        <v>0</v>
      </c>
      <c r="D24" s="156">
        <f t="shared" si="1"/>
        <v>0</v>
      </c>
      <c r="E24" s="157">
        <v>0</v>
      </c>
      <c r="F24" s="158">
        <v>0</v>
      </c>
      <c r="G24" s="158">
        <v>0</v>
      </c>
      <c r="H24" s="159">
        <v>0</v>
      </c>
      <c r="I24" s="116"/>
      <c r="J24" s="160" t="s">
        <v>42</v>
      </c>
      <c r="K24" s="29"/>
      <c r="L24" s="29"/>
      <c r="M24" s="29"/>
      <c r="N24" s="29"/>
      <c r="O24" s="29"/>
      <c r="P24" s="29"/>
      <c r="Q24" s="29"/>
      <c r="R24" s="29"/>
      <c r="S24" s="29"/>
    </row>
    <row r="25" spans="1:19" s="7" customFormat="1" ht="15.75">
      <c r="A25" s="47">
        <v>40</v>
      </c>
      <c r="B25" s="161" t="s">
        <v>43</v>
      </c>
      <c r="C25" s="162">
        <v>0</v>
      </c>
      <c r="D25" s="162">
        <f t="shared" si="1"/>
        <v>6957</v>
      </c>
      <c r="E25" s="163">
        <v>6950</v>
      </c>
      <c r="F25" s="164">
        <v>0</v>
      </c>
      <c r="G25" s="164">
        <v>7</v>
      </c>
      <c r="H25" s="165">
        <v>0</v>
      </c>
      <c r="I25" s="116"/>
      <c r="J25" s="166" t="s">
        <v>44</v>
      </c>
      <c r="K25" s="29"/>
      <c r="L25" s="29"/>
      <c r="M25" s="29"/>
      <c r="N25" s="29"/>
      <c r="O25" s="29"/>
      <c r="P25" s="29"/>
      <c r="Q25" s="29"/>
      <c r="R25" s="29"/>
      <c r="S25" s="29"/>
    </row>
    <row r="26" spans="1:19" s="7" customFormat="1" ht="15.75">
      <c r="A26" s="47">
        <v>45</v>
      </c>
      <c r="B26" s="167" t="s">
        <v>45</v>
      </c>
      <c r="C26" s="168">
        <v>0</v>
      </c>
      <c r="D26" s="168">
        <f t="shared" si="1"/>
        <v>56</v>
      </c>
      <c r="E26" s="169">
        <v>56</v>
      </c>
      <c r="F26" s="170">
        <v>0</v>
      </c>
      <c r="G26" s="170">
        <v>0</v>
      </c>
      <c r="H26" s="171">
        <v>0</v>
      </c>
      <c r="I26" s="116"/>
      <c r="J26" s="172" t="s">
        <v>46</v>
      </c>
      <c r="K26" s="29"/>
      <c r="L26" s="29"/>
      <c r="M26" s="29"/>
      <c r="N26" s="29"/>
      <c r="O26" s="29"/>
      <c r="P26" s="29"/>
      <c r="Q26" s="29"/>
      <c r="R26" s="29"/>
      <c r="S26" s="29"/>
    </row>
    <row r="27" spans="1:19" s="7" customFormat="1" ht="15.75">
      <c r="A27" s="47">
        <v>50</v>
      </c>
      <c r="B27" s="167" t="s">
        <v>47</v>
      </c>
      <c r="C27" s="168">
        <v>0</v>
      </c>
      <c r="D27" s="168">
        <f t="shared" si="1"/>
        <v>-321</v>
      </c>
      <c r="E27" s="169">
        <v>0</v>
      </c>
      <c r="F27" s="170">
        <v>0</v>
      </c>
      <c r="G27" s="170">
        <v>0</v>
      </c>
      <c r="H27" s="171">
        <v>-321</v>
      </c>
      <c r="I27" s="116"/>
      <c r="J27" s="172" t="s">
        <v>48</v>
      </c>
      <c r="K27" s="29"/>
      <c r="L27" s="29"/>
      <c r="M27" s="29"/>
      <c r="N27" s="29"/>
      <c r="O27" s="29"/>
      <c r="P27" s="29"/>
      <c r="Q27" s="29"/>
      <c r="R27" s="29"/>
      <c r="S27" s="29"/>
    </row>
    <row r="28" spans="1:19" s="7" customFormat="1" ht="15.75">
      <c r="A28" s="47">
        <v>51</v>
      </c>
      <c r="B28" s="174" t="s">
        <v>49</v>
      </c>
      <c r="C28" s="120">
        <v>0</v>
      </c>
      <c r="D28" s="120">
        <f t="shared" si="1"/>
        <v>0</v>
      </c>
      <c r="E28" s="121">
        <v>0</v>
      </c>
      <c r="F28" s="122">
        <v>0</v>
      </c>
      <c r="G28" s="122">
        <v>0</v>
      </c>
      <c r="H28" s="123">
        <v>0</v>
      </c>
      <c r="I28" s="116"/>
      <c r="J28" s="125" t="s">
        <v>50</v>
      </c>
      <c r="K28" s="29"/>
      <c r="L28" s="29"/>
      <c r="M28" s="29"/>
      <c r="N28" s="29"/>
      <c r="O28" s="29"/>
      <c r="P28" s="29"/>
      <c r="Q28" s="29"/>
      <c r="R28" s="29"/>
      <c r="S28" s="29"/>
    </row>
    <row r="29" spans="1:19" s="7" customFormat="1" ht="16.5" customHeight="1" hidden="1">
      <c r="A29" s="47">
        <v>52</v>
      </c>
      <c r="B29" s="176"/>
      <c r="C29" s="178"/>
      <c r="D29" s="178">
        <f t="shared" si="1"/>
        <v>0</v>
      </c>
      <c r="E29" s="179"/>
      <c r="F29" s="180"/>
      <c r="G29" s="180"/>
      <c r="H29" s="181"/>
      <c r="I29" s="116"/>
      <c r="J29" s="182"/>
      <c r="K29" s="29"/>
      <c r="L29" s="29"/>
      <c r="M29" s="29"/>
      <c r="N29" s="29"/>
      <c r="O29" s="29"/>
      <c r="P29" s="29"/>
      <c r="Q29" s="29"/>
      <c r="R29" s="29"/>
      <c r="S29" s="29"/>
    </row>
    <row r="30" spans="1:19" s="7" customFormat="1" ht="16.5" customHeight="1" hidden="1">
      <c r="A30" s="47"/>
      <c r="B30" s="183"/>
      <c r="C30" s="184"/>
      <c r="D30" s="184">
        <f t="shared" si="1"/>
        <v>0</v>
      </c>
      <c r="E30" s="185"/>
      <c r="F30" s="186"/>
      <c r="G30" s="186"/>
      <c r="H30" s="187"/>
      <c r="I30" s="116"/>
      <c r="J30" s="189"/>
      <c r="K30" s="29"/>
      <c r="L30" s="29"/>
      <c r="M30" s="29"/>
      <c r="N30" s="29"/>
      <c r="O30" s="29"/>
      <c r="P30" s="29"/>
      <c r="Q30" s="29"/>
      <c r="R30" s="29"/>
      <c r="S30" s="29"/>
    </row>
    <row r="31" spans="1:19" s="7" customFormat="1" ht="15.75">
      <c r="A31" s="47">
        <v>60</v>
      </c>
      <c r="B31" s="190" t="s">
        <v>51</v>
      </c>
      <c r="C31" s="191">
        <v>0</v>
      </c>
      <c r="D31" s="191">
        <f t="shared" si="1"/>
        <v>0</v>
      </c>
      <c r="E31" s="192">
        <v>0</v>
      </c>
      <c r="F31" s="193">
        <v>0</v>
      </c>
      <c r="G31" s="193">
        <v>0</v>
      </c>
      <c r="H31" s="194">
        <v>0</v>
      </c>
      <c r="I31" s="196"/>
      <c r="J31" s="197" t="s">
        <v>52</v>
      </c>
      <c r="K31" s="29"/>
      <c r="L31" s="29"/>
      <c r="M31" s="29"/>
      <c r="N31" s="29"/>
      <c r="O31" s="29"/>
      <c r="P31" s="29"/>
      <c r="Q31" s="29"/>
      <c r="R31" s="29"/>
      <c r="S31" s="29"/>
    </row>
    <row r="32" spans="1:19" s="7" customFormat="1" ht="15.75">
      <c r="A32" s="47">
        <v>65</v>
      </c>
      <c r="B32" s="198" t="s">
        <v>53</v>
      </c>
      <c r="C32" s="199">
        <v>0</v>
      </c>
      <c r="D32" s="199">
        <f t="shared" si="1"/>
        <v>0</v>
      </c>
      <c r="E32" s="200">
        <v>0</v>
      </c>
      <c r="F32" s="201">
        <v>0</v>
      </c>
      <c r="G32" s="201">
        <v>0</v>
      </c>
      <c r="H32" s="202">
        <v>0</v>
      </c>
      <c r="I32" s="196"/>
      <c r="J32" s="204" t="s">
        <v>54</v>
      </c>
      <c r="K32" s="29"/>
      <c r="L32" s="29"/>
      <c r="M32" s="29"/>
      <c r="N32" s="29"/>
      <c r="O32" s="29"/>
      <c r="P32" s="29"/>
      <c r="Q32" s="29"/>
      <c r="R32" s="29"/>
      <c r="S32" s="29"/>
    </row>
    <row r="33" spans="1:19" s="7" customFormat="1" ht="19.5" thickBot="1">
      <c r="A33" s="1">
        <v>70</v>
      </c>
      <c r="B33" s="206" t="s">
        <v>55</v>
      </c>
      <c r="C33" s="209">
        <f aca="true" t="shared" si="3" ref="C33:H33">C34+C38+C39+C41+SUM(C43:C47)+C50</f>
        <v>0</v>
      </c>
      <c r="D33" s="209">
        <f t="shared" si="3"/>
        <v>137896</v>
      </c>
      <c r="E33" s="210">
        <f t="shared" si="3"/>
        <v>104455</v>
      </c>
      <c r="F33" s="211">
        <f t="shared" si="3"/>
        <v>0</v>
      </c>
      <c r="G33" s="211">
        <f t="shared" si="3"/>
        <v>805</v>
      </c>
      <c r="H33" s="212">
        <f t="shared" si="3"/>
        <v>32636</v>
      </c>
      <c r="I33" s="116"/>
      <c r="J33" s="214" t="s">
        <v>56</v>
      </c>
      <c r="K33" s="217"/>
      <c r="L33" s="217"/>
      <c r="M33" s="217"/>
      <c r="N33" s="217"/>
      <c r="O33" s="217"/>
      <c r="P33" s="217"/>
      <c r="Q33" s="218"/>
      <c r="R33" s="217"/>
      <c r="S33" s="217"/>
    </row>
    <row r="34" spans="1:19" s="7" customFormat="1" ht="16.5" thickTop="1">
      <c r="A34" s="1">
        <v>75</v>
      </c>
      <c r="B34" s="219" t="s">
        <v>57</v>
      </c>
      <c r="C34" s="221">
        <f aca="true" t="shared" si="4" ref="C34:H34">SUM(C35:C37)</f>
        <v>0</v>
      </c>
      <c r="D34" s="221">
        <f t="shared" si="4"/>
        <v>120474</v>
      </c>
      <c r="E34" s="222">
        <f t="shared" si="4"/>
        <v>87838</v>
      </c>
      <c r="F34" s="223">
        <f t="shared" si="4"/>
        <v>0</v>
      </c>
      <c r="G34" s="223">
        <f t="shared" si="4"/>
        <v>0</v>
      </c>
      <c r="H34" s="224">
        <f t="shared" si="4"/>
        <v>32636</v>
      </c>
      <c r="I34" s="225"/>
      <c r="J34" s="117" t="s">
        <v>59</v>
      </c>
      <c r="K34" s="217"/>
      <c r="L34" s="217"/>
      <c r="M34" s="217"/>
      <c r="N34" s="217"/>
      <c r="O34" s="217"/>
      <c r="P34" s="217"/>
      <c r="Q34" s="218"/>
      <c r="R34" s="217"/>
      <c r="S34" s="217"/>
    </row>
    <row r="35" spans="1:19" s="7" customFormat="1" ht="15.75">
      <c r="A35" s="1">
        <v>75</v>
      </c>
      <c r="B35" s="226" t="s">
        <v>60</v>
      </c>
      <c r="C35" s="229">
        <v>0</v>
      </c>
      <c r="D35" s="229">
        <f t="shared" si="1"/>
        <v>74032</v>
      </c>
      <c r="E35" s="230">
        <v>65332</v>
      </c>
      <c r="F35" s="231">
        <v>0</v>
      </c>
      <c r="G35" s="231">
        <v>0</v>
      </c>
      <c r="H35" s="232">
        <v>8700</v>
      </c>
      <c r="I35" s="225"/>
      <c r="J35" s="233" t="s">
        <v>58</v>
      </c>
      <c r="K35" s="217"/>
      <c r="L35" s="217"/>
      <c r="M35" s="217"/>
      <c r="N35" s="217"/>
      <c r="O35" s="217"/>
      <c r="P35" s="217"/>
      <c r="Q35" s="218"/>
      <c r="R35" s="217"/>
      <c r="S35" s="217"/>
    </row>
    <row r="36" spans="1:19" s="7" customFormat="1" ht="15.75">
      <c r="A36" s="1">
        <v>80</v>
      </c>
      <c r="B36" s="234" t="s">
        <v>61</v>
      </c>
      <c r="C36" s="237">
        <v>0</v>
      </c>
      <c r="D36" s="237">
        <f t="shared" si="1"/>
        <v>23458</v>
      </c>
      <c r="E36" s="238">
        <v>22506</v>
      </c>
      <c r="F36" s="239">
        <v>0</v>
      </c>
      <c r="G36" s="239">
        <v>0</v>
      </c>
      <c r="H36" s="240">
        <v>952</v>
      </c>
      <c r="I36" s="225"/>
      <c r="J36" s="172" t="s">
        <v>62</v>
      </c>
      <c r="K36" s="217"/>
      <c r="L36" s="217"/>
      <c r="M36" s="217"/>
      <c r="N36" s="217"/>
      <c r="O36" s="217"/>
      <c r="P36" s="217"/>
      <c r="Q36" s="218"/>
      <c r="R36" s="217"/>
      <c r="S36" s="217"/>
    </row>
    <row r="37" spans="1:19" s="7" customFormat="1" ht="15.75">
      <c r="A37" s="1">
        <v>85</v>
      </c>
      <c r="B37" s="241" t="s">
        <v>63</v>
      </c>
      <c r="C37" s="244">
        <v>0</v>
      </c>
      <c r="D37" s="244">
        <f t="shared" si="1"/>
        <v>22984</v>
      </c>
      <c r="E37" s="245">
        <v>0</v>
      </c>
      <c r="F37" s="246">
        <v>0</v>
      </c>
      <c r="G37" s="246">
        <v>0</v>
      </c>
      <c r="H37" s="247">
        <v>22984</v>
      </c>
      <c r="I37" s="225"/>
      <c r="J37" s="172" t="s">
        <v>64</v>
      </c>
      <c r="K37" s="217"/>
      <c r="L37" s="217"/>
      <c r="M37" s="217"/>
      <c r="N37" s="217"/>
      <c r="O37" s="217"/>
      <c r="P37" s="217"/>
      <c r="Q37" s="218"/>
      <c r="R37" s="217"/>
      <c r="S37" s="217"/>
    </row>
    <row r="38" spans="1:19" s="7" customFormat="1" ht="15.75">
      <c r="A38" s="1">
        <v>90</v>
      </c>
      <c r="B38" s="248" t="s">
        <v>65</v>
      </c>
      <c r="C38" s="250">
        <v>0</v>
      </c>
      <c r="D38" s="250">
        <f t="shared" si="1"/>
        <v>16071</v>
      </c>
      <c r="E38" s="251">
        <v>15266</v>
      </c>
      <c r="F38" s="252">
        <v>0</v>
      </c>
      <c r="G38" s="252">
        <v>805</v>
      </c>
      <c r="H38" s="253">
        <v>0</v>
      </c>
      <c r="I38" s="225"/>
      <c r="J38" s="172" t="s">
        <v>66</v>
      </c>
      <c r="K38" s="217"/>
      <c r="L38" s="217"/>
      <c r="M38" s="217"/>
      <c r="N38" s="217"/>
      <c r="O38" s="217"/>
      <c r="P38" s="217"/>
      <c r="Q38" s="218"/>
      <c r="R38" s="217"/>
      <c r="S38" s="217"/>
    </row>
    <row r="39" spans="1:19" s="7" customFormat="1" ht="15.75">
      <c r="A39" s="1">
        <v>95</v>
      </c>
      <c r="B39" s="254" t="s">
        <v>67</v>
      </c>
      <c r="C39" s="120">
        <v>0</v>
      </c>
      <c r="D39" s="120">
        <f t="shared" si="1"/>
        <v>0</v>
      </c>
      <c r="E39" s="121">
        <v>0</v>
      </c>
      <c r="F39" s="122">
        <v>0</v>
      </c>
      <c r="G39" s="122">
        <v>0</v>
      </c>
      <c r="H39" s="123">
        <v>0</v>
      </c>
      <c r="I39" s="225"/>
      <c r="J39" s="125" t="s">
        <v>68</v>
      </c>
      <c r="K39" s="217"/>
      <c r="L39" s="217"/>
      <c r="M39" s="217"/>
      <c r="N39" s="217"/>
      <c r="O39" s="217"/>
      <c r="P39" s="217"/>
      <c r="Q39" s="218"/>
      <c r="R39" s="217"/>
      <c r="S39" s="217"/>
    </row>
    <row r="40" spans="1:19" s="7" customFormat="1" ht="15.75">
      <c r="A40" s="1">
        <v>100</v>
      </c>
      <c r="B40" s="255" t="s">
        <v>69</v>
      </c>
      <c r="C40" s="256">
        <v>0</v>
      </c>
      <c r="D40" s="256">
        <f t="shared" si="1"/>
        <v>0</v>
      </c>
      <c r="E40" s="257">
        <v>0</v>
      </c>
      <c r="F40" s="258">
        <v>0</v>
      </c>
      <c r="G40" s="259">
        <v>0</v>
      </c>
      <c r="H40" s="260">
        <v>0</v>
      </c>
      <c r="I40" s="225"/>
      <c r="J40" s="261" t="s">
        <v>70</v>
      </c>
      <c r="K40" s="217"/>
      <c r="L40" s="217"/>
      <c r="M40" s="217"/>
      <c r="N40" s="217"/>
      <c r="O40" s="217"/>
      <c r="P40" s="217"/>
      <c r="Q40" s="218"/>
      <c r="R40" s="217"/>
      <c r="S40" s="217"/>
    </row>
    <row r="41" spans="1:19" s="7" customFormat="1" ht="15.75">
      <c r="A41" s="1">
        <v>105</v>
      </c>
      <c r="B41" s="248" t="s">
        <v>71</v>
      </c>
      <c r="C41" s="250">
        <v>0</v>
      </c>
      <c r="D41" s="250">
        <f t="shared" si="1"/>
        <v>0</v>
      </c>
      <c r="E41" s="251">
        <v>0</v>
      </c>
      <c r="F41" s="252">
        <v>0</v>
      </c>
      <c r="G41" s="252">
        <v>0</v>
      </c>
      <c r="H41" s="253">
        <v>0</v>
      </c>
      <c r="I41" s="225"/>
      <c r="J41" s="233" t="s">
        <v>72</v>
      </c>
      <c r="K41" s="217"/>
      <c r="L41" s="217"/>
      <c r="M41" s="217"/>
      <c r="N41" s="217"/>
      <c r="O41" s="217"/>
      <c r="P41" s="217"/>
      <c r="Q41" s="218"/>
      <c r="R41" s="217"/>
      <c r="S41" s="217"/>
    </row>
    <row r="42" spans="1:19" s="7" customFormat="1" ht="15.75">
      <c r="A42" s="1">
        <v>106</v>
      </c>
      <c r="B42" s="255" t="s">
        <v>73</v>
      </c>
      <c r="C42" s="256">
        <v>0</v>
      </c>
      <c r="D42" s="256">
        <f t="shared" si="1"/>
        <v>0</v>
      </c>
      <c r="E42" s="257">
        <v>0</v>
      </c>
      <c r="F42" s="258">
        <v>0</v>
      </c>
      <c r="G42" s="259">
        <v>0</v>
      </c>
      <c r="H42" s="260">
        <v>0</v>
      </c>
      <c r="I42" s="225"/>
      <c r="J42" s="261" t="s">
        <v>74</v>
      </c>
      <c r="K42" s="217"/>
      <c r="L42" s="217"/>
      <c r="M42" s="217"/>
      <c r="N42" s="217"/>
      <c r="O42" s="217"/>
      <c r="P42" s="217"/>
      <c r="Q42" s="218"/>
      <c r="R42" s="217"/>
      <c r="S42" s="217"/>
    </row>
    <row r="43" spans="1:19" s="7" customFormat="1" ht="15.75">
      <c r="A43" s="1">
        <v>107</v>
      </c>
      <c r="B43" s="262" t="s">
        <v>75</v>
      </c>
      <c r="C43" s="168">
        <v>0</v>
      </c>
      <c r="D43" s="168">
        <f t="shared" si="1"/>
        <v>0</v>
      </c>
      <c r="E43" s="163">
        <v>0</v>
      </c>
      <c r="F43" s="164">
        <v>0</v>
      </c>
      <c r="G43" s="164">
        <v>0</v>
      </c>
      <c r="H43" s="165">
        <v>0</v>
      </c>
      <c r="I43" s="225"/>
      <c r="J43" s="172" t="s">
        <v>77</v>
      </c>
      <c r="K43" s="217"/>
      <c r="L43" s="217"/>
      <c r="M43" s="217"/>
      <c r="N43" s="217"/>
      <c r="O43" s="217"/>
      <c r="P43" s="217"/>
      <c r="Q43" s="218"/>
      <c r="R43" s="217"/>
      <c r="S43" s="217"/>
    </row>
    <row r="44" spans="1:19" s="7" customFormat="1" ht="15.75">
      <c r="A44" s="1">
        <v>108</v>
      </c>
      <c r="B44" s="262" t="s">
        <v>78</v>
      </c>
      <c r="C44" s="168">
        <v>0</v>
      </c>
      <c r="D44" s="168">
        <f t="shared" si="1"/>
        <v>1351</v>
      </c>
      <c r="E44" s="169">
        <v>1351</v>
      </c>
      <c r="F44" s="170">
        <v>0</v>
      </c>
      <c r="G44" s="170">
        <v>0</v>
      </c>
      <c r="H44" s="171">
        <v>0</v>
      </c>
      <c r="I44" s="225"/>
      <c r="J44" s="172" t="s">
        <v>79</v>
      </c>
      <c r="K44" s="217"/>
      <c r="L44" s="217"/>
      <c r="M44" s="217"/>
      <c r="N44" s="217"/>
      <c r="O44" s="217"/>
      <c r="P44" s="217"/>
      <c r="Q44" s="218"/>
      <c r="R44" s="217"/>
      <c r="S44" s="217"/>
    </row>
    <row r="45" spans="1:19" s="7" customFormat="1" ht="15.75">
      <c r="A45" s="1">
        <v>110</v>
      </c>
      <c r="B45" s="262" t="s">
        <v>80</v>
      </c>
      <c r="C45" s="168">
        <v>0</v>
      </c>
      <c r="D45" s="168">
        <f t="shared" si="1"/>
        <v>0</v>
      </c>
      <c r="E45" s="169">
        <v>0</v>
      </c>
      <c r="F45" s="170">
        <v>0</v>
      </c>
      <c r="G45" s="170">
        <v>0</v>
      </c>
      <c r="H45" s="171">
        <v>0</v>
      </c>
      <c r="I45" s="225"/>
      <c r="J45" s="172" t="s">
        <v>81</v>
      </c>
      <c r="K45" s="217"/>
      <c r="L45" s="217"/>
      <c r="M45" s="217"/>
      <c r="N45" s="217"/>
      <c r="O45" s="217"/>
      <c r="P45" s="217"/>
      <c r="Q45" s="218"/>
      <c r="R45" s="217"/>
      <c r="S45" s="217"/>
    </row>
    <row r="46" spans="1:19" s="7" customFormat="1" ht="15.75">
      <c r="A46" s="1">
        <v>115</v>
      </c>
      <c r="B46" s="254" t="s">
        <v>82</v>
      </c>
      <c r="C46" s="120">
        <v>0</v>
      </c>
      <c r="D46" s="120">
        <f>+E46+F46+G46+H46</f>
        <v>0</v>
      </c>
      <c r="E46" s="121">
        <v>0</v>
      </c>
      <c r="F46" s="122">
        <v>0</v>
      </c>
      <c r="G46" s="122">
        <v>0</v>
      </c>
      <c r="H46" s="123">
        <v>0</v>
      </c>
      <c r="I46" s="225"/>
      <c r="J46" s="172" t="s">
        <v>84</v>
      </c>
      <c r="K46" s="217"/>
      <c r="L46" s="217"/>
      <c r="M46" s="217"/>
      <c r="N46" s="217"/>
      <c r="O46" s="217"/>
      <c r="P46" s="217"/>
      <c r="Q46" s="218"/>
      <c r="R46" s="217"/>
      <c r="S46" s="217"/>
    </row>
    <row r="47" spans="1:19" s="7" customFormat="1" ht="15.75">
      <c r="A47" s="1">
        <v>115</v>
      </c>
      <c r="B47" s="254" t="s">
        <v>85</v>
      </c>
      <c r="C47" s="120">
        <v>0</v>
      </c>
      <c r="D47" s="120">
        <f t="shared" si="1"/>
        <v>0</v>
      </c>
      <c r="E47" s="121">
        <v>0</v>
      </c>
      <c r="F47" s="122">
        <v>0</v>
      </c>
      <c r="G47" s="122">
        <v>0</v>
      </c>
      <c r="H47" s="123">
        <v>0</v>
      </c>
      <c r="I47" s="225"/>
      <c r="J47" s="125" t="s">
        <v>83</v>
      </c>
      <c r="K47" s="217"/>
      <c r="L47" s="217"/>
      <c r="M47" s="217"/>
      <c r="N47" s="217"/>
      <c r="O47" s="217"/>
      <c r="P47" s="217"/>
      <c r="Q47" s="218"/>
      <c r="R47" s="217"/>
      <c r="S47" s="217"/>
    </row>
    <row r="48" spans="1:19" s="7" customFormat="1" ht="15.75">
      <c r="A48" s="1">
        <v>120</v>
      </c>
      <c r="B48" s="265" t="s">
        <v>86</v>
      </c>
      <c r="C48" s="267">
        <v>0</v>
      </c>
      <c r="D48" s="267">
        <f t="shared" si="1"/>
        <v>0</v>
      </c>
      <c r="E48" s="268">
        <v>0</v>
      </c>
      <c r="F48" s="269">
        <v>0</v>
      </c>
      <c r="G48" s="269">
        <v>0</v>
      </c>
      <c r="H48" s="270">
        <v>0</v>
      </c>
      <c r="I48" s="225"/>
      <c r="J48" s="271" t="s">
        <v>87</v>
      </c>
      <c r="K48" s="217"/>
      <c r="L48" s="217"/>
      <c r="M48" s="217"/>
      <c r="N48" s="217"/>
      <c r="O48" s="217"/>
      <c r="P48" s="217"/>
      <c r="Q48" s="218"/>
      <c r="R48" s="217"/>
      <c r="S48" s="217"/>
    </row>
    <row r="49" spans="1:19" s="7" customFormat="1" ht="15.75">
      <c r="A49" s="1">
        <v>125</v>
      </c>
      <c r="B49" s="272" t="s">
        <v>88</v>
      </c>
      <c r="C49" s="275">
        <v>0</v>
      </c>
      <c r="D49" s="275">
        <f t="shared" si="1"/>
        <v>0</v>
      </c>
      <c r="E49" s="276">
        <v>0</v>
      </c>
      <c r="F49" s="277">
        <v>0</v>
      </c>
      <c r="G49" s="277">
        <v>0</v>
      </c>
      <c r="H49" s="278">
        <v>0</v>
      </c>
      <c r="I49" s="225"/>
      <c r="J49" s="281" t="s">
        <v>89</v>
      </c>
      <c r="K49" s="217"/>
      <c r="L49" s="217"/>
      <c r="M49" s="217"/>
      <c r="N49" s="217"/>
      <c r="O49" s="217"/>
      <c r="P49" s="217"/>
      <c r="Q49" s="218"/>
      <c r="R49" s="217"/>
      <c r="S49" s="217"/>
    </row>
    <row r="50" spans="1:19" s="7" customFormat="1" ht="15.75">
      <c r="A50" s="282">
        <v>127</v>
      </c>
      <c r="B50" s="176" t="s">
        <v>90</v>
      </c>
      <c r="C50" s="284">
        <v>0</v>
      </c>
      <c r="D50" s="284">
        <f t="shared" si="1"/>
        <v>0</v>
      </c>
      <c r="E50" s="285">
        <v>0</v>
      </c>
      <c r="F50" s="286">
        <v>0</v>
      </c>
      <c r="G50" s="286">
        <v>0</v>
      </c>
      <c r="H50" s="287">
        <v>0</v>
      </c>
      <c r="I50" s="196"/>
      <c r="J50" s="290" t="s">
        <v>91</v>
      </c>
      <c r="K50" s="217"/>
      <c r="L50" s="217"/>
      <c r="M50" s="217"/>
      <c r="N50" s="217"/>
      <c r="O50" s="217"/>
      <c r="P50" s="217"/>
      <c r="Q50" s="218"/>
      <c r="R50" s="217"/>
      <c r="S50" s="217"/>
    </row>
    <row r="51" spans="1:19" s="7" customFormat="1" ht="19.5" thickBot="1">
      <c r="A51" s="1">
        <v>130</v>
      </c>
      <c r="B51" s="291" t="s">
        <v>92</v>
      </c>
      <c r="C51" s="293">
        <f aca="true" t="shared" si="5" ref="C51:H51">+C52+C53+C57</f>
        <v>0</v>
      </c>
      <c r="D51" s="293">
        <f t="shared" si="5"/>
        <v>130355</v>
      </c>
      <c r="E51" s="294">
        <f t="shared" si="5"/>
        <v>97719</v>
      </c>
      <c r="F51" s="295">
        <f t="shared" si="5"/>
        <v>0</v>
      </c>
      <c r="G51" s="296">
        <f t="shared" si="5"/>
        <v>0</v>
      </c>
      <c r="H51" s="297">
        <f t="shared" si="5"/>
        <v>32636</v>
      </c>
      <c r="I51" s="116"/>
      <c r="J51" s="298" t="s">
        <v>93</v>
      </c>
      <c r="K51" s="217"/>
      <c r="L51" s="217"/>
      <c r="M51" s="217"/>
      <c r="N51" s="217"/>
      <c r="O51" s="217"/>
      <c r="P51" s="217"/>
      <c r="Q51" s="218"/>
      <c r="R51" s="217"/>
      <c r="S51" s="217"/>
    </row>
    <row r="52" spans="1:19" s="7" customFormat="1" ht="16.5" thickTop="1">
      <c r="A52" s="1">
        <v>135</v>
      </c>
      <c r="B52" s="248" t="s">
        <v>94</v>
      </c>
      <c r="C52" s="299">
        <v>0</v>
      </c>
      <c r="D52" s="299">
        <f t="shared" si="1"/>
        <v>0</v>
      </c>
      <c r="E52" s="300">
        <v>0</v>
      </c>
      <c r="F52" s="301">
        <v>0</v>
      </c>
      <c r="G52" s="301">
        <v>0</v>
      </c>
      <c r="H52" s="302">
        <v>0</v>
      </c>
      <c r="I52" s="196"/>
      <c r="J52" s="303" t="s">
        <v>95</v>
      </c>
      <c r="K52" s="217"/>
      <c r="L52" s="217"/>
      <c r="M52" s="217"/>
      <c r="N52" s="217"/>
      <c r="O52" s="217"/>
      <c r="P52" s="217"/>
      <c r="Q52" s="218"/>
      <c r="R52" s="217"/>
      <c r="S52" s="217"/>
    </row>
    <row r="53" spans="1:19" s="7" customFormat="1" ht="15.75">
      <c r="A53" s="1">
        <v>140</v>
      </c>
      <c r="B53" s="263" t="s">
        <v>96</v>
      </c>
      <c r="C53" s="304">
        <v>0</v>
      </c>
      <c r="D53" s="304">
        <f t="shared" si="1"/>
        <v>97719</v>
      </c>
      <c r="E53" s="305">
        <v>97719</v>
      </c>
      <c r="F53" s="306">
        <v>0</v>
      </c>
      <c r="G53" s="306">
        <v>0</v>
      </c>
      <c r="H53" s="307">
        <v>0</v>
      </c>
      <c r="I53" s="196"/>
      <c r="J53" s="308" t="s">
        <v>97</v>
      </c>
      <c r="K53" s="217"/>
      <c r="L53" s="217"/>
      <c r="M53" s="217"/>
      <c r="N53" s="217"/>
      <c r="O53" s="217"/>
      <c r="P53" s="217"/>
      <c r="Q53" s="218"/>
      <c r="R53" s="217"/>
      <c r="S53" s="217"/>
    </row>
    <row r="54" spans="1:19" s="7" customFormat="1" ht="15.75">
      <c r="A54" s="1">
        <v>145</v>
      </c>
      <c r="B54" s="119" t="s">
        <v>98</v>
      </c>
      <c r="C54" s="309">
        <v>0</v>
      </c>
      <c r="D54" s="309">
        <f t="shared" si="1"/>
        <v>0</v>
      </c>
      <c r="E54" s="310">
        <v>0</v>
      </c>
      <c r="F54" s="311">
        <v>0</v>
      </c>
      <c r="G54" s="311">
        <v>0</v>
      </c>
      <c r="H54" s="312">
        <v>0</v>
      </c>
      <c r="I54" s="196"/>
      <c r="J54" s="313" t="s">
        <v>99</v>
      </c>
      <c r="K54" s="217"/>
      <c r="L54" s="217"/>
      <c r="M54" s="217"/>
      <c r="N54" s="217"/>
      <c r="O54" s="217"/>
      <c r="P54" s="217"/>
      <c r="Q54" s="218"/>
      <c r="R54" s="217"/>
      <c r="S54" s="217"/>
    </row>
    <row r="55" spans="1:19" s="7" customFormat="1" ht="15.75">
      <c r="A55" s="1">
        <v>150</v>
      </c>
      <c r="B55" s="314" t="s">
        <v>100</v>
      </c>
      <c r="C55" s="316">
        <v>0</v>
      </c>
      <c r="D55" s="316">
        <f t="shared" si="1"/>
        <v>0</v>
      </c>
      <c r="E55" s="317">
        <v>0</v>
      </c>
      <c r="F55" s="318">
        <v>0</v>
      </c>
      <c r="G55" s="318">
        <v>0</v>
      </c>
      <c r="H55" s="319">
        <v>0</v>
      </c>
      <c r="I55" s="196"/>
      <c r="J55" s="320" t="s">
        <v>32</v>
      </c>
      <c r="K55" s="217"/>
      <c r="L55" s="217"/>
      <c r="M55" s="217"/>
      <c r="N55" s="217"/>
      <c r="O55" s="217"/>
      <c r="P55" s="217"/>
      <c r="Q55" s="218"/>
      <c r="R55" s="217"/>
      <c r="S55" s="217"/>
    </row>
    <row r="56" spans="1:19" s="7" customFormat="1" ht="15.75" customHeight="1" hidden="1">
      <c r="A56" s="1">
        <v>160</v>
      </c>
      <c r="B56" s="321"/>
      <c r="C56" s="299"/>
      <c r="D56" s="299">
        <f t="shared" si="1"/>
        <v>0</v>
      </c>
      <c r="E56" s="300"/>
      <c r="F56" s="301"/>
      <c r="G56" s="301"/>
      <c r="H56" s="302"/>
      <c r="I56" s="196"/>
      <c r="J56" s="303"/>
      <c r="K56" s="217"/>
      <c r="L56" s="217"/>
      <c r="M56" s="217"/>
      <c r="N56" s="217"/>
      <c r="O56" s="217"/>
      <c r="P56" s="217"/>
      <c r="Q56" s="218"/>
      <c r="R56" s="217"/>
      <c r="S56" s="217"/>
    </row>
    <row r="57" spans="1:19" s="7" customFormat="1" ht="15.75">
      <c r="A57" s="282">
        <v>162</v>
      </c>
      <c r="B57" s="323" t="s">
        <v>101</v>
      </c>
      <c r="C57" s="199">
        <v>0</v>
      </c>
      <c r="D57" s="199">
        <f t="shared" si="1"/>
        <v>32636</v>
      </c>
      <c r="E57" s="200">
        <v>0</v>
      </c>
      <c r="F57" s="201">
        <v>0</v>
      </c>
      <c r="G57" s="201">
        <v>0</v>
      </c>
      <c r="H57" s="202">
        <v>32636</v>
      </c>
      <c r="I57" s="196"/>
      <c r="J57" s="204" t="s">
        <v>102</v>
      </c>
      <c r="K57" s="217"/>
      <c r="L57" s="217"/>
      <c r="M57" s="217"/>
      <c r="N57" s="217"/>
      <c r="O57" s="217"/>
      <c r="P57" s="217"/>
      <c r="Q57" s="218"/>
      <c r="R57" s="217"/>
      <c r="S57" s="217"/>
    </row>
    <row r="58" spans="1:19" s="7" customFormat="1" ht="19.5" thickBot="1">
      <c r="A58" s="1">
        <v>165</v>
      </c>
      <c r="B58" s="325" t="s">
        <v>103</v>
      </c>
      <c r="C58" s="328">
        <v>0</v>
      </c>
      <c r="D58" s="328">
        <f t="shared" si="1"/>
        <v>0</v>
      </c>
      <c r="E58" s="329">
        <v>0</v>
      </c>
      <c r="F58" s="330">
        <v>0</v>
      </c>
      <c r="G58" s="330">
        <v>0</v>
      </c>
      <c r="H58" s="331">
        <v>0</v>
      </c>
      <c r="I58" s="196"/>
      <c r="J58" s="333" t="s">
        <v>104</v>
      </c>
      <c r="K58" s="217"/>
      <c r="L58" s="217"/>
      <c r="M58" s="217"/>
      <c r="N58" s="217"/>
      <c r="O58" s="217"/>
      <c r="P58" s="217"/>
      <c r="Q58" s="218"/>
      <c r="R58" s="217"/>
      <c r="S58" s="217"/>
    </row>
    <row r="59" spans="1:19" s="7" customFormat="1" ht="19.5" thickTop="1">
      <c r="A59" s="1">
        <v>175</v>
      </c>
      <c r="B59" s="334" t="s">
        <v>105</v>
      </c>
      <c r="C59" s="336">
        <f aca="true" t="shared" si="6" ref="C59:H59">+C17-C33+C51-C58</f>
        <v>0</v>
      </c>
      <c r="D59" s="336">
        <f t="shared" si="6"/>
        <v>-849</v>
      </c>
      <c r="E59" s="337">
        <f t="shared" si="6"/>
        <v>270</v>
      </c>
      <c r="F59" s="338">
        <f t="shared" si="6"/>
        <v>0</v>
      </c>
      <c r="G59" s="338">
        <f t="shared" si="6"/>
        <v>-798</v>
      </c>
      <c r="H59" s="339">
        <f t="shared" si="6"/>
        <v>-321</v>
      </c>
      <c r="I59" s="196"/>
      <c r="J59" s="340"/>
      <c r="K59" s="217"/>
      <c r="L59" s="217"/>
      <c r="M59" s="217"/>
      <c r="N59" s="217"/>
      <c r="O59" s="217"/>
      <c r="P59" s="217"/>
      <c r="Q59" s="218"/>
      <c r="R59" s="217"/>
      <c r="S59" s="217"/>
    </row>
    <row r="60" spans="1:19" s="7" customFormat="1" ht="12" customHeight="1" hidden="1">
      <c r="A60" s="1">
        <v>180</v>
      </c>
      <c r="B60" s="341">
        <f>+IF(+SUM(C$65:H$65)=0,0,"Контрола: дефицит/излишък = финансиране с обратен знак (V. + VІ. = 0)")</f>
        <v>0</v>
      </c>
      <c r="C60" s="343">
        <f aca="true" t="shared" si="7" ref="C60:H60">+C$64+C$66</f>
        <v>0</v>
      </c>
      <c r="D60" s="343">
        <f t="shared" si="7"/>
        <v>0</v>
      </c>
      <c r="E60" s="344">
        <f t="shared" si="7"/>
        <v>0</v>
      </c>
      <c r="F60" s="344">
        <f t="shared" si="7"/>
        <v>0</v>
      </c>
      <c r="G60" s="344">
        <f t="shared" si="7"/>
        <v>0</v>
      </c>
      <c r="H60" s="345">
        <f t="shared" si="7"/>
        <v>0</v>
      </c>
      <c r="I60" s="196"/>
      <c r="J60" s="346"/>
      <c r="K60" s="217"/>
      <c r="L60" s="217"/>
      <c r="M60" s="217"/>
      <c r="N60" s="217"/>
      <c r="O60" s="217"/>
      <c r="P60" s="217"/>
      <c r="Q60" s="218"/>
      <c r="R60" s="217"/>
      <c r="S60" s="217"/>
    </row>
    <row r="61" spans="1:19" s="7" customFormat="1" ht="19.5" thickBot="1">
      <c r="A61" s="1">
        <v>185</v>
      </c>
      <c r="B61" s="99" t="s">
        <v>106</v>
      </c>
      <c r="C61" s="348">
        <f aca="true" t="shared" si="8" ref="C61:H61">SUM(+C63+C71+C72+C79+C80+C81+C84+C85+C86+C87+C88+C89+C90)</f>
        <v>0</v>
      </c>
      <c r="D61" s="348">
        <f t="shared" si="8"/>
        <v>849</v>
      </c>
      <c r="E61" s="349">
        <f t="shared" si="8"/>
        <v>-270</v>
      </c>
      <c r="F61" s="350">
        <f t="shared" si="8"/>
        <v>0</v>
      </c>
      <c r="G61" s="350">
        <f t="shared" si="8"/>
        <v>798</v>
      </c>
      <c r="H61" s="351">
        <f t="shared" si="8"/>
        <v>321</v>
      </c>
      <c r="I61" s="196"/>
      <c r="J61" s="353" t="s">
        <v>107</v>
      </c>
      <c r="K61" s="217"/>
      <c r="L61" s="217"/>
      <c r="M61" s="217"/>
      <c r="N61" s="217"/>
      <c r="O61" s="217"/>
      <c r="P61" s="217"/>
      <c r="Q61" s="218"/>
      <c r="R61" s="217"/>
      <c r="S61" s="217"/>
    </row>
    <row r="62" spans="1:19" s="7" customFormat="1" ht="16.5" hidden="1" thickTop="1">
      <c r="A62" s="1">
        <v>190</v>
      </c>
      <c r="B62" s="354"/>
      <c r="C62" s="355"/>
      <c r="D62" s="356">
        <f t="shared" si="1"/>
        <v>0</v>
      </c>
      <c r="E62" s="357"/>
      <c r="F62" s="358"/>
      <c r="G62" s="358"/>
      <c r="H62" s="359"/>
      <c r="I62" s="196"/>
      <c r="J62" s="361"/>
      <c r="K62" s="217"/>
      <c r="L62" s="217"/>
      <c r="M62" s="217"/>
      <c r="N62" s="217"/>
      <c r="O62" s="217"/>
      <c r="P62" s="217"/>
      <c r="Q62" s="218"/>
      <c r="R62" s="217"/>
      <c r="S62" s="217"/>
    </row>
    <row r="63" spans="1:19" s="7" customFormat="1" ht="16.5" thickTop="1">
      <c r="A63" s="362">
        <v>195</v>
      </c>
      <c r="B63" s="254" t="s">
        <v>108</v>
      </c>
      <c r="C63" s="309">
        <f aca="true" t="shared" si="9" ref="C63:H63">SUM(C64:C70)</f>
        <v>0</v>
      </c>
      <c r="D63" s="309">
        <f t="shared" si="9"/>
        <v>0</v>
      </c>
      <c r="E63" s="310">
        <f t="shared" si="9"/>
        <v>0</v>
      </c>
      <c r="F63" s="311">
        <f t="shared" si="9"/>
        <v>0</v>
      </c>
      <c r="G63" s="311">
        <f t="shared" si="9"/>
        <v>0</v>
      </c>
      <c r="H63" s="312">
        <f t="shared" si="9"/>
        <v>0</v>
      </c>
      <c r="I63" s="196"/>
      <c r="J63" s="313" t="s">
        <v>109</v>
      </c>
      <c r="K63" s="217"/>
      <c r="L63" s="217"/>
      <c r="M63" s="217"/>
      <c r="N63" s="217"/>
      <c r="O63" s="217"/>
      <c r="P63" s="217"/>
      <c r="Q63" s="218"/>
      <c r="R63" s="217"/>
      <c r="S63" s="217"/>
    </row>
    <row r="64" spans="1:19" s="7" customFormat="1" ht="15.75">
      <c r="A64" s="365">
        <v>200</v>
      </c>
      <c r="B64" s="366" t="s">
        <v>110</v>
      </c>
      <c r="C64" s="367">
        <v>0</v>
      </c>
      <c r="D64" s="367">
        <f t="shared" si="1"/>
        <v>0</v>
      </c>
      <c r="E64" s="368">
        <v>0</v>
      </c>
      <c r="F64" s="369">
        <v>0</v>
      </c>
      <c r="G64" s="369">
        <v>0</v>
      </c>
      <c r="H64" s="370">
        <v>0</v>
      </c>
      <c r="I64" s="196"/>
      <c r="J64" s="372" t="s">
        <v>111</v>
      </c>
      <c r="K64" s="217"/>
      <c r="L64" s="217"/>
      <c r="M64" s="217"/>
      <c r="N64" s="217"/>
      <c r="O64" s="217"/>
      <c r="P64" s="217"/>
      <c r="Q64" s="218"/>
      <c r="R64" s="217"/>
      <c r="S64" s="217"/>
    </row>
    <row r="65" spans="1:19" s="7" customFormat="1" ht="15.75">
      <c r="A65" s="365">
        <v>205</v>
      </c>
      <c r="B65" s="374" t="s">
        <v>112</v>
      </c>
      <c r="C65" s="375">
        <v>0</v>
      </c>
      <c r="D65" s="375">
        <f t="shared" si="1"/>
        <v>0</v>
      </c>
      <c r="E65" s="376">
        <v>0</v>
      </c>
      <c r="F65" s="377">
        <v>0</v>
      </c>
      <c r="G65" s="377">
        <v>0</v>
      </c>
      <c r="H65" s="378">
        <v>0</v>
      </c>
      <c r="I65" s="196"/>
      <c r="J65" s="379" t="s">
        <v>113</v>
      </c>
      <c r="K65" s="217"/>
      <c r="L65" s="217"/>
      <c r="M65" s="217"/>
      <c r="N65" s="217"/>
      <c r="O65" s="217"/>
      <c r="P65" s="217"/>
      <c r="Q65" s="218"/>
      <c r="R65" s="217"/>
      <c r="S65" s="217"/>
    </row>
    <row r="66" spans="1:19" s="7" customFormat="1" ht="15.75">
      <c r="A66" s="365">
        <v>210</v>
      </c>
      <c r="B66" s="374" t="s">
        <v>114</v>
      </c>
      <c r="C66" s="375">
        <v>0</v>
      </c>
      <c r="D66" s="375">
        <f t="shared" si="1"/>
        <v>0</v>
      </c>
      <c r="E66" s="376">
        <v>0</v>
      </c>
      <c r="F66" s="377">
        <v>0</v>
      </c>
      <c r="G66" s="377">
        <v>0</v>
      </c>
      <c r="H66" s="378">
        <v>0</v>
      </c>
      <c r="I66" s="196"/>
      <c r="J66" s="379" t="s">
        <v>115</v>
      </c>
      <c r="K66" s="217"/>
      <c r="L66" s="217"/>
      <c r="M66" s="217"/>
      <c r="N66" s="217"/>
      <c r="O66" s="217"/>
      <c r="P66" s="217"/>
      <c r="Q66" s="218"/>
      <c r="R66" s="217"/>
      <c r="S66" s="217"/>
    </row>
    <row r="67" spans="1:19" s="7" customFormat="1" ht="15.75">
      <c r="A67" s="365">
        <v>215</v>
      </c>
      <c r="B67" s="374" t="s">
        <v>116</v>
      </c>
      <c r="C67" s="375">
        <v>0</v>
      </c>
      <c r="D67" s="375">
        <f t="shared" si="1"/>
        <v>0</v>
      </c>
      <c r="E67" s="376">
        <v>0</v>
      </c>
      <c r="F67" s="377">
        <v>0</v>
      </c>
      <c r="G67" s="377">
        <v>0</v>
      </c>
      <c r="H67" s="378">
        <v>0</v>
      </c>
      <c r="I67" s="196"/>
      <c r="J67" s="379" t="s">
        <v>117</v>
      </c>
      <c r="K67" s="217"/>
      <c r="L67" s="217"/>
      <c r="M67" s="217"/>
      <c r="N67" s="217"/>
      <c r="O67" s="217"/>
      <c r="P67" s="217"/>
      <c r="Q67" s="218"/>
      <c r="R67" s="217"/>
      <c r="S67" s="217"/>
    </row>
    <row r="68" spans="1:19" s="7" customFormat="1" ht="15.75">
      <c r="A68" s="365">
        <v>220</v>
      </c>
      <c r="B68" s="374" t="s">
        <v>118</v>
      </c>
      <c r="C68" s="375">
        <v>0</v>
      </c>
      <c r="D68" s="375">
        <f t="shared" si="1"/>
        <v>0</v>
      </c>
      <c r="E68" s="376">
        <v>0</v>
      </c>
      <c r="F68" s="377">
        <v>0</v>
      </c>
      <c r="G68" s="377">
        <v>0</v>
      </c>
      <c r="H68" s="378">
        <v>0</v>
      </c>
      <c r="I68" s="196"/>
      <c r="J68" s="379" t="s">
        <v>119</v>
      </c>
      <c r="K68" s="217"/>
      <c r="L68" s="217"/>
      <c r="M68" s="217"/>
      <c r="N68" s="217"/>
      <c r="O68" s="217"/>
      <c r="P68" s="217"/>
      <c r="Q68" s="218"/>
      <c r="R68" s="217"/>
      <c r="S68" s="217"/>
    </row>
    <row r="69" spans="1:19" s="7" customFormat="1" ht="15.75">
      <c r="A69" s="365">
        <v>230</v>
      </c>
      <c r="B69" s="380" t="s">
        <v>120</v>
      </c>
      <c r="C69" s="375">
        <v>0</v>
      </c>
      <c r="D69" s="375">
        <f t="shared" si="1"/>
        <v>0</v>
      </c>
      <c r="E69" s="376">
        <v>0</v>
      </c>
      <c r="F69" s="377">
        <v>0</v>
      </c>
      <c r="G69" s="377">
        <v>0</v>
      </c>
      <c r="H69" s="378">
        <v>0</v>
      </c>
      <c r="I69" s="196"/>
      <c r="J69" s="379" t="s">
        <v>121</v>
      </c>
      <c r="K69" s="217"/>
      <c r="L69" s="217"/>
      <c r="M69" s="217"/>
      <c r="N69" s="217"/>
      <c r="O69" s="217"/>
      <c r="P69" s="217"/>
      <c r="Q69" s="218"/>
      <c r="R69" s="217"/>
      <c r="S69" s="217"/>
    </row>
    <row r="70" spans="1:19" s="7" customFormat="1" ht="15.75">
      <c r="A70" s="365">
        <v>235</v>
      </c>
      <c r="B70" s="381" t="s">
        <v>122</v>
      </c>
      <c r="C70" s="382">
        <v>0</v>
      </c>
      <c r="D70" s="382">
        <f t="shared" si="1"/>
        <v>0</v>
      </c>
      <c r="E70" s="383">
        <v>0</v>
      </c>
      <c r="F70" s="384">
        <v>0</v>
      </c>
      <c r="G70" s="384">
        <v>0</v>
      </c>
      <c r="H70" s="385">
        <v>0</v>
      </c>
      <c r="I70" s="196"/>
      <c r="J70" s="386" t="s">
        <v>123</v>
      </c>
      <c r="K70" s="217"/>
      <c r="L70" s="217"/>
      <c r="M70" s="217"/>
      <c r="N70" s="217"/>
      <c r="O70" s="217"/>
      <c r="P70" s="217"/>
      <c r="Q70" s="218"/>
      <c r="R70" s="217"/>
      <c r="S70" s="217"/>
    </row>
    <row r="71" spans="1:19" s="7" customFormat="1" ht="15.75">
      <c r="A71" s="365">
        <v>240</v>
      </c>
      <c r="B71" s="248" t="s">
        <v>124</v>
      </c>
      <c r="C71" s="299">
        <v>0</v>
      </c>
      <c r="D71" s="299">
        <f t="shared" si="1"/>
        <v>0</v>
      </c>
      <c r="E71" s="300">
        <v>0</v>
      </c>
      <c r="F71" s="301">
        <v>0</v>
      </c>
      <c r="G71" s="301">
        <v>0</v>
      </c>
      <c r="H71" s="302">
        <v>0</v>
      </c>
      <c r="I71" s="196"/>
      <c r="J71" s="303" t="s">
        <v>125</v>
      </c>
      <c r="K71" s="217"/>
      <c r="L71" s="217"/>
      <c r="M71" s="217"/>
      <c r="N71" s="217"/>
      <c r="O71" s="217"/>
      <c r="P71" s="217"/>
      <c r="Q71" s="218"/>
      <c r="R71" s="217"/>
      <c r="S71" s="217"/>
    </row>
    <row r="72" spans="1:19" s="7" customFormat="1" ht="15.75">
      <c r="A72" s="365">
        <v>245</v>
      </c>
      <c r="B72" s="254" t="s">
        <v>126</v>
      </c>
      <c r="C72" s="309">
        <f aca="true" t="shared" si="10" ref="C72:H72">SUM(C73:C78)</f>
        <v>0</v>
      </c>
      <c r="D72" s="309">
        <f t="shared" si="10"/>
        <v>0</v>
      </c>
      <c r="E72" s="310">
        <f t="shared" si="10"/>
        <v>0</v>
      </c>
      <c r="F72" s="311">
        <f t="shared" si="10"/>
        <v>0</v>
      </c>
      <c r="G72" s="311">
        <f t="shared" si="10"/>
        <v>0</v>
      </c>
      <c r="H72" s="312">
        <f t="shared" si="10"/>
        <v>0</v>
      </c>
      <c r="I72" s="196"/>
      <c r="J72" s="313" t="s">
        <v>127</v>
      </c>
      <c r="K72" s="217"/>
      <c r="L72" s="217"/>
      <c r="M72" s="217"/>
      <c r="N72" s="217"/>
      <c r="O72" s="217"/>
      <c r="P72" s="217"/>
      <c r="Q72" s="218"/>
      <c r="R72" s="217"/>
      <c r="S72" s="217"/>
    </row>
    <row r="73" spans="1:19" s="7" customFormat="1" ht="15.75">
      <c r="A73" s="365">
        <v>250</v>
      </c>
      <c r="B73" s="366" t="s">
        <v>128</v>
      </c>
      <c r="C73" s="367">
        <v>0</v>
      </c>
      <c r="D73" s="367">
        <f t="shared" si="1"/>
        <v>0</v>
      </c>
      <c r="E73" s="368">
        <v>0</v>
      </c>
      <c r="F73" s="369">
        <v>0</v>
      </c>
      <c r="G73" s="369">
        <v>0</v>
      </c>
      <c r="H73" s="370">
        <v>0</v>
      </c>
      <c r="I73" s="196"/>
      <c r="J73" s="372" t="s">
        <v>129</v>
      </c>
      <c r="K73" s="217"/>
      <c r="L73" s="217"/>
      <c r="M73" s="217"/>
      <c r="N73" s="217"/>
      <c r="O73" s="217"/>
      <c r="P73" s="217"/>
      <c r="Q73" s="218"/>
      <c r="R73" s="217"/>
      <c r="S73" s="217"/>
    </row>
    <row r="74" spans="1:19" s="7" customFormat="1" ht="15.75">
      <c r="A74" s="365">
        <v>260</v>
      </c>
      <c r="B74" s="374" t="s">
        <v>130</v>
      </c>
      <c r="C74" s="375">
        <v>0</v>
      </c>
      <c r="D74" s="375">
        <f t="shared" si="1"/>
        <v>0</v>
      </c>
      <c r="E74" s="376">
        <v>0</v>
      </c>
      <c r="F74" s="377">
        <v>0</v>
      </c>
      <c r="G74" s="377">
        <v>0</v>
      </c>
      <c r="H74" s="378">
        <v>0</v>
      </c>
      <c r="I74" s="196"/>
      <c r="J74" s="379" t="s">
        <v>131</v>
      </c>
      <c r="K74" s="217"/>
      <c r="L74" s="217"/>
      <c r="M74" s="217"/>
      <c r="N74" s="217"/>
      <c r="O74" s="217"/>
      <c r="P74" s="217"/>
      <c r="Q74" s="218"/>
      <c r="R74" s="217"/>
      <c r="S74" s="217"/>
    </row>
    <row r="75" spans="1:19" s="7" customFormat="1" ht="15.75">
      <c r="A75" s="365">
        <v>265</v>
      </c>
      <c r="B75" s="374" t="s">
        <v>132</v>
      </c>
      <c r="C75" s="375">
        <v>0</v>
      </c>
      <c r="D75" s="375">
        <f t="shared" si="1"/>
        <v>0</v>
      </c>
      <c r="E75" s="376">
        <v>0</v>
      </c>
      <c r="F75" s="377">
        <v>0</v>
      </c>
      <c r="G75" s="377">
        <v>0</v>
      </c>
      <c r="H75" s="378">
        <v>0</v>
      </c>
      <c r="I75" s="196"/>
      <c r="J75" s="379" t="s">
        <v>133</v>
      </c>
      <c r="K75" s="217"/>
      <c r="L75" s="217"/>
      <c r="M75" s="217"/>
      <c r="N75" s="217"/>
      <c r="O75" s="217"/>
      <c r="P75" s="217"/>
      <c r="Q75" s="218"/>
      <c r="R75" s="217"/>
      <c r="S75" s="217"/>
    </row>
    <row r="76" spans="1:19" s="7" customFormat="1" ht="15.75" customHeight="1" hidden="1">
      <c r="A76" s="365"/>
      <c r="B76" s="374"/>
      <c r="C76" s="375"/>
      <c r="D76" s="375">
        <f t="shared" si="1"/>
        <v>0</v>
      </c>
      <c r="E76" s="376"/>
      <c r="F76" s="377"/>
      <c r="G76" s="377"/>
      <c r="H76" s="378"/>
      <c r="I76" s="196"/>
      <c r="J76" s="379"/>
      <c r="K76" s="217"/>
      <c r="L76" s="217"/>
      <c r="M76" s="217"/>
      <c r="N76" s="217"/>
      <c r="O76" s="217"/>
      <c r="P76" s="217"/>
      <c r="Q76" s="218"/>
      <c r="R76" s="217"/>
      <c r="S76" s="217"/>
    </row>
    <row r="77" spans="1:19" s="7" customFormat="1" ht="15.75">
      <c r="A77" s="365">
        <v>270</v>
      </c>
      <c r="B77" s="374" t="s">
        <v>134</v>
      </c>
      <c r="C77" s="375">
        <v>0</v>
      </c>
      <c r="D77" s="375">
        <f t="shared" si="1"/>
        <v>0</v>
      </c>
      <c r="E77" s="376">
        <v>0</v>
      </c>
      <c r="F77" s="377">
        <v>0</v>
      </c>
      <c r="G77" s="377">
        <v>0</v>
      </c>
      <c r="H77" s="378">
        <v>0</v>
      </c>
      <c r="I77" s="196"/>
      <c r="J77" s="379" t="s">
        <v>135</v>
      </c>
      <c r="K77" s="217"/>
      <c r="L77" s="217"/>
      <c r="M77" s="217"/>
      <c r="N77" s="217"/>
      <c r="O77" s="217"/>
      <c r="P77" s="217"/>
      <c r="Q77" s="218"/>
      <c r="R77" s="217"/>
      <c r="S77" s="217"/>
    </row>
    <row r="78" spans="1:19" s="7" customFormat="1" ht="15.75">
      <c r="A78" s="365">
        <v>275</v>
      </c>
      <c r="B78" s="388" t="s">
        <v>136</v>
      </c>
      <c r="C78" s="382">
        <v>0</v>
      </c>
      <c r="D78" s="382">
        <f t="shared" si="1"/>
        <v>0</v>
      </c>
      <c r="E78" s="383">
        <v>0</v>
      </c>
      <c r="F78" s="384">
        <v>0</v>
      </c>
      <c r="G78" s="384">
        <v>0</v>
      </c>
      <c r="H78" s="385">
        <v>0</v>
      </c>
      <c r="I78" s="196"/>
      <c r="J78" s="386" t="s">
        <v>137</v>
      </c>
      <c r="K78" s="217"/>
      <c r="L78" s="217"/>
      <c r="M78" s="217"/>
      <c r="N78" s="217"/>
      <c r="O78" s="217"/>
      <c r="P78" s="217"/>
      <c r="Q78" s="218"/>
      <c r="R78" s="217"/>
      <c r="S78" s="217"/>
    </row>
    <row r="79" spans="1:19" s="7" customFormat="1" ht="15.75">
      <c r="A79" s="365">
        <v>280</v>
      </c>
      <c r="B79" s="248" t="s">
        <v>138</v>
      </c>
      <c r="C79" s="299">
        <v>0</v>
      </c>
      <c r="D79" s="299">
        <f t="shared" si="1"/>
        <v>0</v>
      </c>
      <c r="E79" s="300">
        <v>0</v>
      </c>
      <c r="F79" s="301">
        <v>0</v>
      </c>
      <c r="G79" s="301">
        <v>0</v>
      </c>
      <c r="H79" s="302">
        <v>0</v>
      </c>
      <c r="I79" s="196"/>
      <c r="J79" s="303" t="s">
        <v>139</v>
      </c>
      <c r="K79" s="217"/>
      <c r="L79" s="217"/>
      <c r="M79" s="217"/>
      <c r="N79" s="217"/>
      <c r="O79" s="217"/>
      <c r="P79" s="217"/>
      <c r="Q79" s="218"/>
      <c r="R79" s="217"/>
      <c r="S79" s="217"/>
    </row>
    <row r="80" spans="1:19" s="7" customFormat="1" ht="15.75">
      <c r="A80" s="365">
        <v>285</v>
      </c>
      <c r="B80" s="263" t="s">
        <v>140</v>
      </c>
      <c r="C80" s="304">
        <v>0</v>
      </c>
      <c r="D80" s="304">
        <f t="shared" si="1"/>
        <v>0</v>
      </c>
      <c r="E80" s="305">
        <v>0</v>
      </c>
      <c r="F80" s="306">
        <v>0</v>
      </c>
      <c r="G80" s="306">
        <v>0</v>
      </c>
      <c r="H80" s="307">
        <v>0</v>
      </c>
      <c r="I80" s="196"/>
      <c r="J80" s="308" t="s">
        <v>141</v>
      </c>
      <c r="K80" s="217"/>
      <c r="L80" s="217"/>
      <c r="M80" s="217"/>
      <c r="N80" s="217"/>
      <c r="O80" s="217"/>
      <c r="P80" s="217"/>
      <c r="Q80" s="218"/>
      <c r="R80" s="217"/>
      <c r="S80" s="217"/>
    </row>
    <row r="81" spans="1:19" s="7" customFormat="1" ht="15.75">
      <c r="A81" s="365">
        <v>290</v>
      </c>
      <c r="B81" s="254" t="s">
        <v>142</v>
      </c>
      <c r="C81" s="309">
        <f aca="true" t="shared" si="11" ref="C81:H81">+C82+C83</f>
        <v>0</v>
      </c>
      <c r="D81" s="309">
        <f t="shared" si="11"/>
        <v>849</v>
      </c>
      <c r="E81" s="310">
        <f t="shared" si="11"/>
        <v>528</v>
      </c>
      <c r="F81" s="311">
        <f t="shared" si="11"/>
        <v>0</v>
      </c>
      <c r="G81" s="311">
        <f t="shared" si="11"/>
        <v>0</v>
      </c>
      <c r="H81" s="312">
        <f t="shared" si="11"/>
        <v>321</v>
      </c>
      <c r="I81" s="196"/>
      <c r="J81" s="313" t="s">
        <v>143</v>
      </c>
      <c r="K81" s="217"/>
      <c r="L81" s="217"/>
      <c r="M81" s="217"/>
      <c r="N81" s="217"/>
      <c r="O81" s="217"/>
      <c r="P81" s="217"/>
      <c r="Q81" s="218"/>
      <c r="R81" s="217"/>
      <c r="S81" s="217"/>
    </row>
    <row r="82" spans="1:19" s="7" customFormat="1" ht="15.75">
      <c r="A82" s="365">
        <v>295</v>
      </c>
      <c r="B82" s="366" t="s">
        <v>144</v>
      </c>
      <c r="C82" s="367">
        <v>0</v>
      </c>
      <c r="D82" s="367">
        <f t="shared" si="1"/>
        <v>0</v>
      </c>
      <c r="E82" s="368">
        <v>0</v>
      </c>
      <c r="F82" s="369">
        <v>0</v>
      </c>
      <c r="G82" s="369">
        <v>0</v>
      </c>
      <c r="H82" s="370">
        <v>0</v>
      </c>
      <c r="I82" s="196"/>
      <c r="J82" s="372" t="s">
        <v>145</v>
      </c>
      <c r="K82" s="217"/>
      <c r="L82" s="217"/>
      <c r="M82" s="217"/>
      <c r="N82" s="217"/>
      <c r="O82" s="217"/>
      <c r="P82" s="217"/>
      <c r="Q82" s="218"/>
      <c r="R82" s="217"/>
      <c r="S82" s="217"/>
    </row>
    <row r="83" spans="1:19" s="7" customFormat="1" ht="15.75">
      <c r="A83" s="365">
        <v>300</v>
      </c>
      <c r="B83" s="388" t="s">
        <v>146</v>
      </c>
      <c r="C83" s="382">
        <v>0</v>
      </c>
      <c r="D83" s="382">
        <f t="shared" si="1"/>
        <v>849</v>
      </c>
      <c r="E83" s="383">
        <v>528</v>
      </c>
      <c r="F83" s="384">
        <v>0</v>
      </c>
      <c r="G83" s="384">
        <v>0</v>
      </c>
      <c r="H83" s="385">
        <v>321</v>
      </c>
      <c r="I83" s="196"/>
      <c r="J83" s="386" t="s">
        <v>147</v>
      </c>
      <c r="K83" s="217"/>
      <c r="L83" s="217"/>
      <c r="M83" s="217"/>
      <c r="N83" s="217"/>
      <c r="O83" s="217"/>
      <c r="P83" s="217"/>
      <c r="Q83" s="218"/>
      <c r="R83" s="217"/>
      <c r="S83" s="217"/>
    </row>
    <row r="84" spans="1:19" s="7" customFormat="1" ht="15.75">
      <c r="A84" s="365">
        <v>310</v>
      </c>
      <c r="B84" s="248" t="s">
        <v>148</v>
      </c>
      <c r="C84" s="299">
        <v>0</v>
      </c>
      <c r="D84" s="299">
        <f aca="true" t="shared" si="12" ref="D84:D91">+E84+F84+G84+H84</f>
        <v>0</v>
      </c>
      <c r="E84" s="300">
        <v>0</v>
      </c>
      <c r="F84" s="301">
        <v>0</v>
      </c>
      <c r="G84" s="301">
        <v>0</v>
      </c>
      <c r="H84" s="302">
        <v>0</v>
      </c>
      <c r="I84" s="196"/>
      <c r="J84" s="303" t="s">
        <v>149</v>
      </c>
      <c r="K84" s="217"/>
      <c r="L84" s="217"/>
      <c r="M84" s="217"/>
      <c r="N84" s="217"/>
      <c r="O84" s="217"/>
      <c r="P84" s="217"/>
      <c r="Q84" s="218"/>
      <c r="R84" s="217"/>
      <c r="S84" s="217"/>
    </row>
    <row r="85" spans="1:19" s="7" customFormat="1" ht="15.75">
      <c r="A85" s="365">
        <v>320</v>
      </c>
      <c r="B85" s="263" t="s">
        <v>150</v>
      </c>
      <c r="C85" s="304">
        <v>0</v>
      </c>
      <c r="D85" s="304">
        <f t="shared" si="12"/>
        <v>0</v>
      </c>
      <c r="E85" s="305">
        <v>0</v>
      </c>
      <c r="F85" s="306">
        <v>0</v>
      </c>
      <c r="G85" s="306">
        <v>0</v>
      </c>
      <c r="H85" s="307">
        <v>0</v>
      </c>
      <c r="I85" s="196"/>
      <c r="J85" s="308" t="s">
        <v>151</v>
      </c>
      <c r="K85" s="217"/>
      <c r="L85" s="217"/>
      <c r="M85" s="217"/>
      <c r="N85" s="217"/>
      <c r="O85" s="217"/>
      <c r="P85" s="217"/>
      <c r="Q85" s="218"/>
      <c r="R85" s="217"/>
      <c r="S85" s="217"/>
    </row>
    <row r="86" spans="1:19" s="7" customFormat="1" ht="15.75">
      <c r="A86" s="365">
        <v>330</v>
      </c>
      <c r="B86" s="392" t="s">
        <v>152</v>
      </c>
      <c r="C86" s="168">
        <v>0</v>
      </c>
      <c r="D86" s="168">
        <f t="shared" si="12"/>
        <v>0</v>
      </c>
      <c r="E86" s="169">
        <v>0</v>
      </c>
      <c r="F86" s="170">
        <v>0</v>
      </c>
      <c r="G86" s="170">
        <v>0</v>
      </c>
      <c r="H86" s="171">
        <v>0</v>
      </c>
      <c r="I86" s="196"/>
      <c r="J86" s="172" t="s">
        <v>153</v>
      </c>
      <c r="K86" s="217"/>
      <c r="L86" s="217"/>
      <c r="M86" s="217"/>
      <c r="N86" s="217"/>
      <c r="O86" s="217"/>
      <c r="P86" s="217"/>
      <c r="Q86" s="218"/>
      <c r="R86" s="217"/>
      <c r="S86" s="217"/>
    </row>
    <row r="87" spans="1:19" s="7" customFormat="1" ht="15.75">
      <c r="A87" s="365">
        <v>335</v>
      </c>
      <c r="B87" s="262" t="s">
        <v>154</v>
      </c>
      <c r="C87" s="168">
        <v>0</v>
      </c>
      <c r="D87" s="168">
        <f t="shared" si="12"/>
        <v>0</v>
      </c>
      <c r="E87" s="169">
        <v>0</v>
      </c>
      <c r="F87" s="170">
        <v>0</v>
      </c>
      <c r="G87" s="170">
        <v>0</v>
      </c>
      <c r="H87" s="171">
        <v>0</v>
      </c>
      <c r="I87" s="196"/>
      <c r="J87" s="172" t="s">
        <v>155</v>
      </c>
      <c r="K87" s="217"/>
      <c r="L87" s="217"/>
      <c r="M87" s="217"/>
      <c r="N87" s="217"/>
      <c r="O87" s="217"/>
      <c r="P87" s="217"/>
      <c r="Q87" s="218"/>
      <c r="R87" s="217"/>
      <c r="S87" s="217"/>
    </row>
    <row r="88" spans="1:19" s="7" customFormat="1" ht="15.75">
      <c r="A88" s="365">
        <v>340</v>
      </c>
      <c r="B88" s="262" t="s">
        <v>156</v>
      </c>
      <c r="C88" s="168">
        <v>0</v>
      </c>
      <c r="D88" s="168">
        <f t="shared" si="12"/>
        <v>0</v>
      </c>
      <c r="E88" s="169">
        <v>0</v>
      </c>
      <c r="F88" s="170">
        <v>0</v>
      </c>
      <c r="G88" s="170">
        <v>0</v>
      </c>
      <c r="H88" s="171">
        <v>0</v>
      </c>
      <c r="I88" s="196"/>
      <c r="J88" s="172" t="s">
        <v>157</v>
      </c>
      <c r="K88" s="217"/>
      <c r="L88" s="217"/>
      <c r="M88" s="217"/>
      <c r="N88" s="217"/>
      <c r="O88" s="217"/>
      <c r="P88" s="217"/>
      <c r="Q88" s="218"/>
      <c r="R88" s="217"/>
      <c r="S88" s="217"/>
    </row>
    <row r="89" spans="1:19" s="7" customFormat="1" ht="15.75">
      <c r="A89" s="365">
        <v>345</v>
      </c>
      <c r="B89" s="262" t="s">
        <v>158</v>
      </c>
      <c r="C89" s="168">
        <v>0</v>
      </c>
      <c r="D89" s="168">
        <f t="shared" si="12"/>
        <v>0</v>
      </c>
      <c r="E89" s="169">
        <v>0</v>
      </c>
      <c r="F89" s="170">
        <v>0</v>
      </c>
      <c r="G89" s="170">
        <v>0</v>
      </c>
      <c r="H89" s="171">
        <v>0</v>
      </c>
      <c r="I89" s="196"/>
      <c r="J89" s="172" t="s">
        <v>159</v>
      </c>
      <c r="K89" s="217"/>
      <c r="L89" s="217"/>
      <c r="M89" s="217"/>
      <c r="N89" s="217"/>
      <c r="O89" s="217"/>
      <c r="P89" s="217"/>
      <c r="Q89" s="218"/>
      <c r="R89" s="217"/>
      <c r="S89" s="217"/>
    </row>
    <row r="90" spans="1:19" s="7" customFormat="1" ht="15.75">
      <c r="A90" s="365">
        <v>350</v>
      </c>
      <c r="B90" s="119" t="s">
        <v>160</v>
      </c>
      <c r="C90" s="120">
        <v>0</v>
      </c>
      <c r="D90" s="120">
        <f t="shared" si="12"/>
        <v>0</v>
      </c>
      <c r="E90" s="121">
        <v>-798</v>
      </c>
      <c r="F90" s="122">
        <v>0</v>
      </c>
      <c r="G90" s="122">
        <v>798</v>
      </c>
      <c r="H90" s="123">
        <v>0</v>
      </c>
      <c r="I90" s="196"/>
      <c r="J90" s="125" t="s">
        <v>161</v>
      </c>
      <c r="K90" s="217"/>
      <c r="L90" s="217"/>
      <c r="M90" s="217"/>
      <c r="N90" s="217"/>
      <c r="O90" s="217"/>
      <c r="P90" s="217"/>
      <c r="Q90" s="218"/>
      <c r="R90" s="217"/>
      <c r="S90" s="217"/>
    </row>
    <row r="91" spans="1:19" s="7" customFormat="1" ht="16.5" thickBot="1">
      <c r="A91" s="394">
        <v>355</v>
      </c>
      <c r="B91" s="395" t="s">
        <v>162</v>
      </c>
      <c r="C91" s="396">
        <v>0</v>
      </c>
      <c r="D91" s="396">
        <f t="shared" si="12"/>
        <v>0</v>
      </c>
      <c r="E91" s="397">
        <v>0</v>
      </c>
      <c r="F91" s="398">
        <v>0</v>
      </c>
      <c r="G91" s="398">
        <v>0</v>
      </c>
      <c r="H91" s="399">
        <v>0</v>
      </c>
      <c r="I91" s="196"/>
      <c r="J91" s="401" t="s">
        <v>163</v>
      </c>
      <c r="K91" s="217"/>
      <c r="L91" s="217"/>
      <c r="M91" s="217"/>
      <c r="N91" s="217"/>
      <c r="O91" s="217"/>
      <c r="P91" s="217"/>
      <c r="Q91" s="218"/>
      <c r="R91" s="217"/>
      <c r="S91" s="217"/>
    </row>
    <row r="92" spans="1:19" s="7" customFormat="1" ht="16.5" hidden="1" thickBot="1">
      <c r="A92" s="1"/>
      <c r="B92" s="403" t="s">
        <v>164</v>
      </c>
      <c r="C92" s="404"/>
      <c r="D92" s="404"/>
      <c r="E92" s="404"/>
      <c r="F92" s="404"/>
      <c r="G92" s="404"/>
      <c r="H92" s="404"/>
      <c r="I92" s="405"/>
      <c r="J92" s="403"/>
      <c r="K92" s="217"/>
      <c r="L92" s="217"/>
      <c r="M92" s="217"/>
      <c r="N92" s="217"/>
      <c r="O92" s="217"/>
      <c r="P92" s="217"/>
      <c r="Q92" s="218"/>
      <c r="R92" s="217"/>
      <c r="S92" s="217"/>
    </row>
    <row r="93" spans="1:19" s="7" customFormat="1" ht="16.5" hidden="1" thickBot="1">
      <c r="A93" s="1"/>
      <c r="B93" s="403" t="s">
        <v>165</v>
      </c>
      <c r="C93" s="404"/>
      <c r="D93" s="404"/>
      <c r="E93" s="404"/>
      <c r="F93" s="404"/>
      <c r="G93" s="404"/>
      <c r="H93" s="404"/>
      <c r="I93" s="405"/>
      <c r="J93" s="403"/>
      <c r="K93" s="217"/>
      <c r="L93" s="217"/>
      <c r="M93" s="217"/>
      <c r="N93" s="217"/>
      <c r="O93" s="217"/>
      <c r="P93" s="217"/>
      <c r="Q93" s="218"/>
      <c r="R93" s="217"/>
      <c r="S93" s="217"/>
    </row>
    <row r="94" spans="1:19" s="7" customFormat="1" ht="16.5" hidden="1" thickBot="1">
      <c r="A94" s="1"/>
      <c r="B94" s="403" t="s">
        <v>166</v>
      </c>
      <c r="C94" s="404"/>
      <c r="D94" s="404"/>
      <c r="E94" s="404"/>
      <c r="F94" s="404"/>
      <c r="G94" s="404"/>
      <c r="H94" s="406"/>
      <c r="I94" s="405"/>
      <c r="J94" s="403"/>
      <c r="K94" s="217"/>
      <c r="L94" s="217"/>
      <c r="M94" s="217"/>
      <c r="N94" s="217"/>
      <c r="O94" s="217"/>
      <c r="P94" s="217"/>
      <c r="Q94" s="218"/>
      <c r="R94" s="217"/>
      <c r="S94" s="217"/>
    </row>
    <row r="95" spans="1:19" s="7" customFormat="1" ht="16.5" hidden="1" thickBot="1">
      <c r="A95" s="1"/>
      <c r="B95" s="408" t="s">
        <v>167</v>
      </c>
      <c r="C95" s="404"/>
      <c r="D95" s="404"/>
      <c r="E95" s="404"/>
      <c r="F95" s="404"/>
      <c r="G95" s="404"/>
      <c r="H95" s="406"/>
      <c r="I95" s="405"/>
      <c r="J95" s="409"/>
      <c r="K95" s="217"/>
      <c r="L95" s="217"/>
      <c r="M95" s="217"/>
      <c r="N95" s="217"/>
      <c r="O95" s="217"/>
      <c r="P95" s="217"/>
      <c r="Q95" s="218"/>
      <c r="R95" s="217"/>
      <c r="S95" s="217"/>
    </row>
    <row r="96" spans="1:19" s="7" customFormat="1" ht="16.5" hidden="1" thickBot="1">
      <c r="A96" s="1"/>
      <c r="B96" s="408"/>
      <c r="C96" s="410"/>
      <c r="D96" s="410"/>
      <c r="E96" s="410"/>
      <c r="F96" s="410"/>
      <c r="G96" s="410"/>
      <c r="H96" s="410"/>
      <c r="I96" s="225"/>
      <c r="J96" s="408"/>
      <c r="K96" s="217"/>
      <c r="L96" s="217"/>
      <c r="M96" s="217"/>
      <c r="N96" s="217"/>
      <c r="O96" s="217"/>
      <c r="P96" s="217"/>
      <c r="Q96" s="218"/>
      <c r="R96" s="217"/>
      <c r="S96" s="217"/>
    </row>
    <row r="97" spans="1:19" s="7" customFormat="1" ht="16.5" hidden="1" thickBot="1">
      <c r="A97" s="1"/>
      <c r="B97" s="409" t="s">
        <v>168</v>
      </c>
      <c r="C97" s="410"/>
      <c r="D97" s="410"/>
      <c r="E97" s="410"/>
      <c r="F97" s="410"/>
      <c r="G97" s="410"/>
      <c r="H97" s="410"/>
      <c r="I97" s="225"/>
      <c r="J97" s="409"/>
      <c r="K97" s="217"/>
      <c r="L97" s="217"/>
      <c r="M97" s="217"/>
      <c r="N97" s="217"/>
      <c r="O97" s="217"/>
      <c r="P97" s="217"/>
      <c r="Q97" s="218"/>
      <c r="R97" s="217"/>
      <c r="S97" s="217"/>
    </row>
    <row r="98" spans="1:19" s="7" customFormat="1" ht="16.5" hidden="1" thickBot="1">
      <c r="A98" s="1"/>
      <c r="B98" s="403" t="s">
        <v>166</v>
      </c>
      <c r="C98" s="410"/>
      <c r="D98" s="413"/>
      <c r="E98" s="413"/>
      <c r="F98" s="413"/>
      <c r="G98" s="410"/>
      <c r="H98" s="410"/>
      <c r="I98" s="225"/>
      <c r="J98" s="403"/>
      <c r="K98" s="217"/>
      <c r="L98" s="217"/>
      <c r="M98" s="217"/>
      <c r="N98" s="217"/>
      <c r="O98" s="217"/>
      <c r="P98" s="217"/>
      <c r="Q98" s="218"/>
      <c r="R98" s="217"/>
      <c r="S98" s="217"/>
    </row>
    <row r="99" spans="1:19" s="7" customFormat="1" ht="16.5" hidden="1" thickBot="1">
      <c r="A99" s="1"/>
      <c r="B99" s="414" t="s">
        <v>167</v>
      </c>
      <c r="C99" s="410"/>
      <c r="D99" s="413"/>
      <c r="E99" s="413"/>
      <c r="F99" s="413"/>
      <c r="G99" s="410"/>
      <c r="H99" s="410"/>
      <c r="I99" s="415"/>
      <c r="J99" s="408"/>
      <c r="K99" s="217"/>
      <c r="L99" s="217"/>
      <c r="M99" s="217"/>
      <c r="N99" s="217"/>
      <c r="O99" s="217"/>
      <c r="P99" s="217"/>
      <c r="Q99" s="218"/>
      <c r="R99" s="217"/>
      <c r="S99" s="217"/>
    </row>
    <row r="100" spans="1:19" s="7" customFormat="1" ht="15.75">
      <c r="A100" s="1"/>
      <c r="B100" s="416">
        <f>+IF(+SUM(C$65:H$65)=0,0,"Контрола: дефицит/излишък = финансиране с обратен знак (V. + VІ. = 0)")</f>
        <v>0</v>
      </c>
      <c r="C100" s="418">
        <f aca="true" t="shared" si="13" ref="C100:H100">+C$64+C$66</f>
        <v>0</v>
      </c>
      <c r="D100" s="418">
        <f t="shared" si="13"/>
        <v>0</v>
      </c>
      <c r="E100" s="419">
        <f t="shared" si="13"/>
        <v>0</v>
      </c>
      <c r="F100" s="419">
        <f t="shared" si="13"/>
        <v>0</v>
      </c>
      <c r="G100" s="419">
        <f t="shared" si="13"/>
        <v>0</v>
      </c>
      <c r="H100" s="419">
        <f t="shared" si="13"/>
        <v>0</v>
      </c>
      <c r="I100" s="415"/>
      <c r="J100" s="421"/>
      <c r="K100" s="217"/>
      <c r="L100" s="217"/>
      <c r="M100" s="217"/>
      <c r="N100" s="217"/>
      <c r="O100" s="217"/>
      <c r="P100" s="217"/>
      <c r="Q100" s="218"/>
      <c r="R100" s="217"/>
      <c r="S100" s="217"/>
    </row>
    <row r="101" spans="1:19" s="7" customFormat="1" ht="15.75">
      <c r="A101" s="1"/>
      <c r="B101" s="421"/>
      <c r="C101" s="422"/>
      <c r="D101" s="423"/>
      <c r="E101" s="424"/>
      <c r="F101" s="3"/>
      <c r="G101" s="3"/>
      <c r="H101" s="5"/>
      <c r="I101" s="415"/>
      <c r="J101" s="421"/>
      <c r="K101" s="217"/>
      <c r="L101" s="217"/>
      <c r="M101" s="217"/>
      <c r="N101" s="217"/>
      <c r="O101" s="217"/>
      <c r="P101" s="217"/>
      <c r="Q101" s="218"/>
      <c r="R101" s="217"/>
      <c r="S101" s="217"/>
    </row>
    <row r="102" spans="1:19" s="7" customFormat="1" ht="19.5" customHeight="1">
      <c r="A102" s="1"/>
      <c r="B102" s="447" t="s">
        <v>183</v>
      </c>
      <c r="C102" s="425"/>
      <c r="D102" s="19"/>
      <c r="E102" s="426" t="s">
        <v>184</v>
      </c>
      <c r="F102" s="426">
        <v>0</v>
      </c>
      <c r="G102" s="427"/>
      <c r="H102" s="428">
        <v>44991</v>
      </c>
      <c r="I102" s="415"/>
      <c r="J102" s="421"/>
      <c r="K102" s="217"/>
      <c r="L102" s="217"/>
      <c r="M102" s="217"/>
      <c r="N102" s="217"/>
      <c r="O102" s="217"/>
      <c r="P102" s="217"/>
      <c r="Q102" s="218"/>
      <c r="R102" s="217"/>
      <c r="S102" s="217"/>
    </row>
    <row r="103" spans="1:19" s="7" customFormat="1" ht="15.75">
      <c r="A103" s="1"/>
      <c r="B103" s="429" t="s">
        <v>169</v>
      </c>
      <c r="C103" s="431"/>
      <c r="D103" s="431"/>
      <c r="E103" s="458" t="s">
        <v>170</v>
      </c>
      <c r="F103" s="458"/>
      <c r="G103" s="432"/>
      <c r="H103" s="433" t="s">
        <v>171</v>
      </c>
      <c r="I103" s="415"/>
      <c r="J103" s="421"/>
      <c r="K103" s="217"/>
      <c r="L103" s="217"/>
      <c r="M103" s="217"/>
      <c r="N103" s="217"/>
      <c r="O103" s="217"/>
      <c r="P103" s="217"/>
      <c r="Q103" s="218"/>
      <c r="R103" s="217"/>
      <c r="S103" s="217"/>
    </row>
    <row r="104" spans="1:19" s="7" customFormat="1" ht="17.25" customHeight="1">
      <c r="A104" s="1"/>
      <c r="B104" s="434" t="s">
        <v>172</v>
      </c>
      <c r="C104" s="444"/>
      <c r="D104" s="445"/>
      <c r="E104" s="3"/>
      <c r="F104" s="3"/>
      <c r="G104" s="3"/>
      <c r="H104" s="3"/>
      <c r="I104" s="415"/>
      <c r="J104" s="421"/>
      <c r="K104" s="217"/>
      <c r="L104" s="217"/>
      <c r="M104" s="217"/>
      <c r="N104" s="217"/>
      <c r="O104" s="217"/>
      <c r="P104" s="217"/>
      <c r="Q104" s="218"/>
      <c r="R104" s="217"/>
      <c r="S104" s="217"/>
    </row>
    <row r="105" spans="1:19" s="7" customFormat="1" ht="17.25" customHeight="1">
      <c r="A105" s="1"/>
      <c r="B105" s="427"/>
      <c r="C105" s="449" t="s">
        <v>181</v>
      </c>
      <c r="D105" s="449"/>
      <c r="E105" s="3"/>
      <c r="F105" s="3"/>
      <c r="G105" s="3"/>
      <c r="H105" s="3"/>
      <c r="I105" s="415"/>
      <c r="J105" s="421"/>
      <c r="K105" s="217"/>
      <c r="L105" s="217"/>
      <c r="M105" s="217"/>
      <c r="N105" s="217"/>
      <c r="O105" s="217"/>
      <c r="P105" s="217"/>
      <c r="Q105" s="218"/>
      <c r="R105" s="217"/>
      <c r="S105" s="217"/>
    </row>
    <row r="106" spans="1:19" s="7" customFormat="1" ht="19.5" customHeight="1">
      <c r="A106" s="1"/>
      <c r="B106" s="1"/>
      <c r="C106" s="3"/>
      <c r="D106" s="3"/>
      <c r="E106" s="3"/>
      <c r="F106" s="3"/>
      <c r="G106" s="3"/>
      <c r="H106" s="3"/>
      <c r="I106" s="415"/>
      <c r="J106" s="436"/>
      <c r="K106" s="217"/>
      <c r="L106" s="217"/>
      <c r="M106" s="217"/>
      <c r="N106" s="217"/>
      <c r="O106" s="217"/>
      <c r="P106" s="217"/>
      <c r="Q106" s="218"/>
      <c r="R106" s="217"/>
      <c r="S106" s="217"/>
    </row>
    <row r="107" spans="1:19" s="7" customFormat="1" ht="15.75" customHeight="1">
      <c r="A107" s="1"/>
      <c r="B107" s="6"/>
      <c r="C107" s="3"/>
      <c r="D107" s="3"/>
      <c r="E107" s="3"/>
      <c r="F107" s="3"/>
      <c r="G107" s="3"/>
      <c r="H107" s="3"/>
      <c r="I107" s="415"/>
      <c r="J107" s="421"/>
      <c r="K107" s="217"/>
      <c r="L107" s="217"/>
      <c r="M107" s="217"/>
      <c r="N107" s="217"/>
      <c r="O107" s="217"/>
      <c r="P107" s="217"/>
      <c r="Q107" s="218"/>
      <c r="R107" s="217"/>
      <c r="S107" s="217"/>
    </row>
    <row r="108" spans="1:19" s="7" customFormat="1" ht="15.75">
      <c r="A108" s="1"/>
      <c r="B108" s="437" t="s">
        <v>173</v>
      </c>
      <c r="C108" s="444"/>
      <c r="D108" s="445"/>
      <c r="E108" s="3"/>
      <c r="F108" s="437" t="s">
        <v>174</v>
      </c>
      <c r="G108" s="446"/>
      <c r="H108" s="438"/>
      <c r="I108" s="415"/>
      <c r="J108" s="439"/>
      <c r="K108" s="217"/>
      <c r="L108" s="217"/>
      <c r="M108" s="217"/>
      <c r="N108" s="217"/>
      <c r="O108" s="217"/>
      <c r="P108" s="217"/>
      <c r="Q108" s="218"/>
      <c r="R108" s="217"/>
      <c r="S108" s="217"/>
    </row>
    <row r="109" spans="1:19" s="7" customFormat="1" ht="18" customHeight="1">
      <c r="A109" s="1"/>
      <c r="B109" s="6"/>
      <c r="C109" s="449" t="s">
        <v>181</v>
      </c>
      <c r="D109" s="449"/>
      <c r="E109" s="440"/>
      <c r="F109" s="3"/>
      <c r="G109" s="449" t="s">
        <v>182</v>
      </c>
      <c r="H109" s="449"/>
      <c r="I109" s="415"/>
      <c r="J109" s="441"/>
      <c r="K109" s="217"/>
      <c r="L109" s="217"/>
      <c r="M109" s="217"/>
      <c r="N109" s="217"/>
      <c r="O109" s="217"/>
      <c r="P109" s="217"/>
      <c r="Q109" s="218"/>
      <c r="R109" s="217"/>
      <c r="S109" s="217"/>
    </row>
  </sheetData>
  <sheetProtection/>
  <mergeCells count="8">
    <mergeCell ref="C109:D109"/>
    <mergeCell ref="G109:H109"/>
    <mergeCell ref="G6:H6"/>
    <mergeCell ref="G7:H9"/>
    <mergeCell ref="C12:C13"/>
    <mergeCell ref="D12:D13"/>
    <mergeCell ref="E103:F103"/>
    <mergeCell ref="C105:D105"/>
  </mergeCells>
  <conditionalFormatting sqref="C60:H60">
    <cfRule type="cellIs" priority="21" dxfId="207" operator="notEqual" stopIfTrue="1">
      <formula>0</formula>
    </cfRule>
  </conditionalFormatting>
  <conditionalFormatting sqref="C100:H100">
    <cfRule type="cellIs" priority="20" dxfId="207" operator="notEqual" stopIfTrue="1">
      <formula>0</formula>
    </cfRule>
  </conditionalFormatting>
  <conditionalFormatting sqref="E102:F102 B102">
    <cfRule type="cellIs" priority="19" dxfId="208" operator="equal" stopIfTrue="1">
      <formula>0</formula>
    </cfRule>
  </conditionalFormatting>
  <conditionalFormatting sqref="G109 C105">
    <cfRule type="cellIs" priority="18" dxfId="209" operator="equal" stopIfTrue="1">
      <formula>0</formula>
    </cfRule>
  </conditionalFormatting>
  <conditionalFormatting sqref="H102">
    <cfRule type="cellIs" priority="17" dxfId="210" operator="equal" stopIfTrue="1">
      <formula>0</formula>
    </cfRule>
  </conditionalFormatting>
  <conditionalFormatting sqref="C109:D109">
    <cfRule type="cellIs" priority="16" dxfId="209" operator="equal" stopIfTrue="1">
      <formula>0</formula>
    </cfRule>
  </conditionalFormatting>
  <conditionalFormatting sqref="D10">
    <cfRule type="cellIs" priority="11" dxfId="211" operator="equal" stopIfTrue="1">
      <formula>"Чужди средства"</formula>
    </cfRule>
    <cfRule type="cellIs" priority="12" dxfId="212" operator="equal" stopIfTrue="1">
      <formula>"СЕС - ДМП"</formula>
    </cfRule>
    <cfRule type="cellIs" priority="13" dxfId="213" operator="equal" stopIfTrue="1">
      <formula>"СЕС - РА"</formula>
    </cfRule>
    <cfRule type="cellIs" priority="14" dxfId="214" operator="equal" stopIfTrue="1">
      <formula>"СЕС - ДЕС"</formula>
    </cfRule>
    <cfRule type="cellIs" priority="15" dxfId="215" operator="equal" stopIfTrue="1">
      <formula>"СЕС - КСФ"</formula>
    </cfRule>
  </conditionalFormatting>
  <conditionalFormatting sqref="B100">
    <cfRule type="cellIs" priority="10" dxfId="216" operator="notEqual" stopIfTrue="1">
      <formula>0</formula>
    </cfRule>
  </conditionalFormatting>
  <conditionalFormatting sqref="G6:H6">
    <cfRule type="cellIs" priority="6" dxfId="217" operator="between" stopIfTrue="1">
      <formula>1000000000000</formula>
      <formula>9999999999999990</formula>
    </cfRule>
    <cfRule type="cellIs" priority="7" dxfId="218" operator="between" stopIfTrue="1">
      <formula>10000000000</formula>
      <formula>999999999999</formula>
    </cfRule>
    <cfRule type="cellIs" priority="8" dxfId="219" operator="between" stopIfTrue="1">
      <formula>1000000</formula>
      <formula>99999999</formula>
    </cfRule>
    <cfRule type="cellIs" priority="9" dxfId="220" operator="between" stopIfTrue="1">
      <formula>100</formula>
      <formula>9999</formula>
    </cfRule>
  </conditionalFormatting>
  <conditionalFormatting sqref="C10">
    <cfRule type="cellIs" priority="1" dxfId="211" operator="equal" stopIfTrue="1">
      <formula>"Чужди средства"</formula>
    </cfRule>
    <cfRule type="cellIs" priority="2" dxfId="212" operator="equal" stopIfTrue="1">
      <formula>"СЕС - ДМП"</formula>
    </cfRule>
    <cfRule type="cellIs" priority="3" dxfId="213" operator="equal" stopIfTrue="1">
      <formula>"СЕС - РА"</formula>
    </cfRule>
    <cfRule type="cellIs" priority="4" dxfId="214" operator="equal" stopIfTrue="1">
      <formula>"СЕС - ДЕС"</formula>
    </cfRule>
    <cfRule type="cellIs" priority="5" dxfId="215" operator="equal" stopIfTrue="1">
      <formula>"СЕС - КСФ"</formula>
    </cfRule>
  </conditionalFormatting>
  <dataValidations count="7">
    <dataValidation type="whole" allowBlank="1" showInputMessage="1" showErrorMessage="1" error="въведете цяло число" sqref="C87:C91 E87:H91 C50:C84 C17:C27 E50:H84 E17:H27 C100:H100 C29:C48 D17:D91 E29:H48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C85 E85:H85">
      <formula1>0</formula1>
    </dataValidation>
    <dataValidation type="whole" operator="lessThanOrEqual" allowBlank="1" showInputMessage="1" showErrorMessage="1" error="въведете цяло отрицателно число" sqref="C86 E86:H86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C49 E49:H49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C28 E28:H28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J6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D6"/>
  </dataValidations>
  <hyperlinks>
    <hyperlink ref="B102" r:id="rId1" display="account-vr@riosv-vr.com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6"/>
  <sheetViews>
    <sheetView zoomScale="68" zoomScaleNormal="68" workbookViewId="0" topLeftCell="B42">
      <selection activeCell="H13" sqref="H13"/>
    </sheetView>
  </sheetViews>
  <sheetFormatPr defaultColWidth="9.00390625" defaultRowHeight="15.75"/>
  <cols>
    <col min="1" max="1" width="3.375" style="1" hidden="1" customWidth="1"/>
    <col min="2" max="2" width="71.50390625" style="6" customWidth="1"/>
    <col min="3" max="3" width="2.875" style="6" hidden="1" customWidth="1"/>
    <col min="4" max="4" width="3.625" style="6" hidden="1" customWidth="1"/>
    <col min="5" max="6" width="16.75390625" style="5" customWidth="1"/>
    <col min="7" max="10" width="16.625" style="5" customWidth="1"/>
    <col min="11" max="13" width="20.25390625" style="5" hidden="1" customWidth="1"/>
    <col min="14" max="14" width="5.00390625" style="6" customWidth="1"/>
    <col min="15" max="15" width="48.625" style="1" customWidth="1"/>
    <col min="16" max="16" width="12.00390625" style="6" hidden="1" customWidth="1"/>
    <col min="17" max="17" width="5.00390625" style="6" customWidth="1"/>
    <col min="18" max="18" width="12.625" style="7" customWidth="1"/>
    <col min="19" max="19" width="11.75390625" style="7" customWidth="1"/>
    <col min="20" max="21" width="9.75390625" style="7" customWidth="1"/>
    <col min="22" max="22" width="14.25390625" style="7" hidden="1" customWidth="1"/>
    <col min="23" max="23" width="13.125" style="7" hidden="1" customWidth="1"/>
    <col min="24" max="24" width="13.125" style="8" customWidth="1"/>
    <col min="25" max="25" width="13.75390625" style="7" hidden="1" customWidth="1"/>
    <col min="26" max="26" width="13.375" style="7" hidden="1" customWidth="1"/>
    <col min="27" max="16384" width="9.0039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">
        <v>175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">
        <v>178</v>
      </c>
      <c r="C11" s="22"/>
      <c r="D11" s="22"/>
      <c r="E11" s="23" t="s">
        <v>0</v>
      </c>
      <c r="F11" s="24">
        <v>45016</v>
      </c>
      <c r="G11" s="25" t="s">
        <v>1</v>
      </c>
      <c r="H11" s="26">
        <v>193955</v>
      </c>
      <c r="I11" s="450">
        <v>191060003</v>
      </c>
      <c r="J11" s="451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2" t="s">
        <v>3</v>
      </c>
      <c r="J12" s="452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">
        <v>179</v>
      </c>
      <c r="C13" s="31"/>
      <c r="D13" s="31"/>
      <c r="E13" s="35" t="s">
        <v>176</v>
      </c>
      <c r="F13" s="36" t="s">
        <v>180</v>
      </c>
      <c r="G13" s="3"/>
      <c r="H13" s="33"/>
      <c r="I13" s="453"/>
      <c r="J13" s="453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3"/>
      <c r="J14" s="453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v>0</v>
      </c>
      <c r="F15" s="41" t="s">
        <v>177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4" t="s">
        <v>8</v>
      </c>
      <c r="F17" s="456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5"/>
      <c r="F18" s="457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15272</v>
      </c>
      <c r="G22" s="103">
        <f t="shared" si="0"/>
        <v>15622</v>
      </c>
      <c r="H22" s="104">
        <f t="shared" si="0"/>
        <v>0</v>
      </c>
      <c r="I22" s="104">
        <f t="shared" si="0"/>
        <v>7</v>
      </c>
      <c r="J22" s="105">
        <f t="shared" si="0"/>
        <v>-357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v>0</v>
      </c>
      <c r="F23" s="111">
        <f aca="true" t="shared" si="1" ref="F23:F88">+G23+H23+I23+J23</f>
        <v>0</v>
      </c>
      <c r="G23" s="112">
        <v>0</v>
      </c>
      <c r="H23" s="113">
        <v>0</v>
      </c>
      <c r="I23" s="113">
        <v>0</v>
      </c>
      <c r="J23" s="114"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15272</v>
      </c>
      <c r="G25" s="128">
        <f aca="true" t="shared" si="2" ref="G25:M25">+G26+G30+G31+G32+G33</f>
        <v>15622</v>
      </c>
      <c r="H25" s="129">
        <f>+H26+H30+H31+H32+H33</f>
        <v>0</v>
      </c>
      <c r="I25" s="129">
        <f>+I26+I30+I31+I32+I33</f>
        <v>7</v>
      </c>
      <c r="J25" s="130">
        <f>+J26+J30+J31+J32+J33</f>
        <v>-357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v>0</v>
      </c>
      <c r="F26" s="133">
        <f t="shared" si="1"/>
        <v>0</v>
      </c>
      <c r="G26" s="134">
        <v>0</v>
      </c>
      <c r="H26" s="135">
        <v>0</v>
      </c>
      <c r="I26" s="135">
        <v>0</v>
      </c>
      <c r="J26" s="136"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v>0</v>
      </c>
      <c r="F27" s="140">
        <f t="shared" si="1"/>
        <v>0</v>
      </c>
      <c r="G27" s="141">
        <v>0</v>
      </c>
      <c r="H27" s="142">
        <v>0</v>
      </c>
      <c r="I27" s="142">
        <v>0</v>
      </c>
      <c r="J27" s="143"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v>0</v>
      </c>
      <c r="F28" s="148">
        <f t="shared" si="1"/>
        <v>0</v>
      </c>
      <c r="G28" s="149">
        <v>0</v>
      </c>
      <c r="H28" s="150">
        <v>0</v>
      </c>
      <c r="I28" s="150">
        <v>0</v>
      </c>
      <c r="J28" s="151"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v>0</v>
      </c>
      <c r="F29" s="156">
        <f t="shared" si="1"/>
        <v>0</v>
      </c>
      <c r="G29" s="157">
        <v>0</v>
      </c>
      <c r="H29" s="158">
        <v>0</v>
      </c>
      <c r="I29" s="158">
        <v>0</v>
      </c>
      <c r="J29" s="159"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v>0</v>
      </c>
      <c r="F30" s="162">
        <f t="shared" si="1"/>
        <v>15545</v>
      </c>
      <c r="G30" s="163">
        <v>15538</v>
      </c>
      <c r="H30" s="164">
        <v>0</v>
      </c>
      <c r="I30" s="164">
        <v>7</v>
      </c>
      <c r="J30" s="165"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v>0</v>
      </c>
      <c r="F31" s="168">
        <f t="shared" si="1"/>
        <v>84</v>
      </c>
      <c r="G31" s="169">
        <v>84</v>
      </c>
      <c r="H31" s="170">
        <v>0</v>
      </c>
      <c r="I31" s="170">
        <v>0</v>
      </c>
      <c r="J31" s="171"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v>0</v>
      </c>
      <c r="F32" s="168">
        <f t="shared" si="1"/>
        <v>-357</v>
      </c>
      <c r="G32" s="169">
        <v>0</v>
      </c>
      <c r="H32" s="170">
        <v>0</v>
      </c>
      <c r="I32" s="170">
        <v>0</v>
      </c>
      <c r="J32" s="171">
        <v>-357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v>0</v>
      </c>
      <c r="F33" s="120">
        <f t="shared" si="1"/>
        <v>0</v>
      </c>
      <c r="G33" s="121">
        <v>0</v>
      </c>
      <c r="H33" s="122">
        <v>0</v>
      </c>
      <c r="I33" s="122">
        <v>0</v>
      </c>
      <c r="J33" s="123"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v>0</v>
      </c>
      <c r="F36" s="191">
        <f t="shared" si="1"/>
        <v>0</v>
      </c>
      <c r="G36" s="192">
        <v>0</v>
      </c>
      <c r="H36" s="193">
        <v>0</v>
      </c>
      <c r="I36" s="193">
        <v>0</v>
      </c>
      <c r="J36" s="194"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v>0</v>
      </c>
      <c r="F37" s="199">
        <f t="shared" si="1"/>
        <v>0</v>
      </c>
      <c r="G37" s="200">
        <v>0</v>
      </c>
      <c r="H37" s="201">
        <v>0</v>
      </c>
      <c r="I37" s="201">
        <v>0</v>
      </c>
      <c r="J37" s="202"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192810</v>
      </c>
      <c r="G38" s="210">
        <f t="shared" si="3"/>
        <v>144000</v>
      </c>
      <c r="H38" s="211">
        <f t="shared" si="3"/>
        <v>0</v>
      </c>
      <c r="I38" s="211">
        <f t="shared" si="3"/>
        <v>1303</v>
      </c>
      <c r="J38" s="212">
        <f t="shared" si="3"/>
        <v>47507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166661</v>
      </c>
      <c r="G39" s="222">
        <f t="shared" si="4"/>
        <v>119154</v>
      </c>
      <c r="H39" s="223">
        <f t="shared" si="4"/>
        <v>0</v>
      </c>
      <c r="I39" s="223">
        <f t="shared" si="4"/>
        <v>0</v>
      </c>
      <c r="J39" s="224">
        <f t="shared" si="4"/>
        <v>47507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v>0</v>
      </c>
      <c r="F40" s="229">
        <f t="shared" si="1"/>
        <v>108272</v>
      </c>
      <c r="G40" s="230">
        <v>95559</v>
      </c>
      <c r="H40" s="231">
        <v>0</v>
      </c>
      <c r="I40" s="231">
        <v>0</v>
      </c>
      <c r="J40" s="232">
        <v>12713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v>0</v>
      </c>
      <c r="F41" s="237">
        <f t="shared" si="1"/>
        <v>24834</v>
      </c>
      <c r="G41" s="238">
        <v>23595</v>
      </c>
      <c r="H41" s="239">
        <v>0</v>
      </c>
      <c r="I41" s="239">
        <v>0</v>
      </c>
      <c r="J41" s="240">
        <v>1239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v>0</v>
      </c>
      <c r="F42" s="244">
        <f t="shared" si="1"/>
        <v>33555</v>
      </c>
      <c r="G42" s="245">
        <v>0</v>
      </c>
      <c r="H42" s="246">
        <v>0</v>
      </c>
      <c r="I42" s="246">
        <v>0</v>
      </c>
      <c r="J42" s="247">
        <v>33555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v>0</v>
      </c>
      <c r="F43" s="250">
        <f t="shared" si="1"/>
        <v>24798</v>
      </c>
      <c r="G43" s="251">
        <v>23495</v>
      </c>
      <c r="H43" s="252">
        <v>0</v>
      </c>
      <c r="I43" s="252">
        <v>1303</v>
      </c>
      <c r="J43" s="253"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v>0</v>
      </c>
      <c r="F44" s="120">
        <f t="shared" si="1"/>
        <v>0</v>
      </c>
      <c r="G44" s="121">
        <v>0</v>
      </c>
      <c r="H44" s="122">
        <v>0</v>
      </c>
      <c r="I44" s="122">
        <v>0</v>
      </c>
      <c r="J44" s="123"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v>0</v>
      </c>
      <c r="F45" s="256">
        <f t="shared" si="1"/>
        <v>0</v>
      </c>
      <c r="G45" s="257">
        <v>0</v>
      </c>
      <c r="H45" s="258">
        <v>0</v>
      </c>
      <c r="I45" s="259">
        <v>0</v>
      </c>
      <c r="J45" s="260"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v>0</v>
      </c>
      <c r="F46" s="250">
        <f t="shared" si="1"/>
        <v>0</v>
      </c>
      <c r="G46" s="251">
        <v>0</v>
      </c>
      <c r="H46" s="252">
        <v>0</v>
      </c>
      <c r="I46" s="252">
        <v>0</v>
      </c>
      <c r="J46" s="253"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v>0</v>
      </c>
      <c r="F47" s="256">
        <f t="shared" si="1"/>
        <v>0</v>
      </c>
      <c r="G47" s="257">
        <v>0</v>
      </c>
      <c r="H47" s="258">
        <v>0</v>
      </c>
      <c r="I47" s="259">
        <v>0</v>
      </c>
      <c r="J47" s="260"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v>0</v>
      </c>
      <c r="F48" s="168">
        <f t="shared" si="1"/>
        <v>0</v>
      </c>
      <c r="G48" s="163">
        <v>0</v>
      </c>
      <c r="H48" s="164">
        <v>0</v>
      </c>
      <c r="I48" s="164">
        <v>0</v>
      </c>
      <c r="J48" s="165"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v>0</v>
      </c>
      <c r="F49" s="168">
        <f t="shared" si="1"/>
        <v>1351</v>
      </c>
      <c r="G49" s="169">
        <v>1351</v>
      </c>
      <c r="H49" s="170">
        <v>0</v>
      </c>
      <c r="I49" s="170">
        <v>0</v>
      </c>
      <c r="J49" s="171"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v>0</v>
      </c>
      <c r="F50" s="168">
        <f t="shared" si="1"/>
        <v>0</v>
      </c>
      <c r="G50" s="169">
        <v>0</v>
      </c>
      <c r="H50" s="170">
        <v>0</v>
      </c>
      <c r="I50" s="170">
        <v>0</v>
      </c>
      <c r="J50" s="171"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v>0</v>
      </c>
      <c r="F51" s="120">
        <f>+G51+H51+I51+J51</f>
        <v>0</v>
      </c>
      <c r="G51" s="121">
        <v>0</v>
      </c>
      <c r="H51" s="122">
        <v>0</v>
      </c>
      <c r="I51" s="122">
        <v>0</v>
      </c>
      <c r="J51" s="123"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v>0</v>
      </c>
      <c r="F52" s="120">
        <f t="shared" si="1"/>
        <v>0</v>
      </c>
      <c r="G52" s="121">
        <v>0</v>
      </c>
      <c r="H52" s="122">
        <v>0</v>
      </c>
      <c r="I52" s="122">
        <v>0</v>
      </c>
      <c r="J52" s="123"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v>0</v>
      </c>
      <c r="F53" s="267">
        <f t="shared" si="1"/>
        <v>0</v>
      </c>
      <c r="G53" s="268">
        <v>0</v>
      </c>
      <c r="H53" s="269">
        <v>0</v>
      </c>
      <c r="I53" s="269">
        <v>0</v>
      </c>
      <c r="J53" s="270"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v>0</v>
      </c>
      <c r="F54" s="275">
        <f t="shared" si="1"/>
        <v>0</v>
      </c>
      <c r="G54" s="276">
        <v>0</v>
      </c>
      <c r="H54" s="277">
        <v>0</v>
      </c>
      <c r="I54" s="277">
        <v>0</v>
      </c>
      <c r="J54" s="278"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v>0</v>
      </c>
      <c r="F55" s="284">
        <f t="shared" si="1"/>
        <v>0</v>
      </c>
      <c r="G55" s="285">
        <v>0</v>
      </c>
      <c r="H55" s="286">
        <v>0</v>
      </c>
      <c r="I55" s="286">
        <v>0</v>
      </c>
      <c r="J55" s="287"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176889</v>
      </c>
      <c r="G56" s="294">
        <f t="shared" si="5"/>
        <v>129382</v>
      </c>
      <c r="H56" s="295">
        <f t="shared" si="5"/>
        <v>0</v>
      </c>
      <c r="I56" s="296">
        <f t="shared" si="5"/>
        <v>0</v>
      </c>
      <c r="J56" s="297">
        <f t="shared" si="5"/>
        <v>47507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v>0</v>
      </c>
      <c r="F57" s="299">
        <f t="shared" si="1"/>
        <v>0</v>
      </c>
      <c r="G57" s="300">
        <v>0</v>
      </c>
      <c r="H57" s="301">
        <v>0</v>
      </c>
      <c r="I57" s="301">
        <v>0</v>
      </c>
      <c r="J57" s="302"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v>0</v>
      </c>
      <c r="F58" s="304">
        <f t="shared" si="1"/>
        <v>129382</v>
      </c>
      <c r="G58" s="305">
        <v>129382</v>
      </c>
      <c r="H58" s="306">
        <v>0</v>
      </c>
      <c r="I58" s="306">
        <v>0</v>
      </c>
      <c r="J58" s="307"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v>0</v>
      </c>
      <c r="F59" s="309">
        <f t="shared" si="1"/>
        <v>0</v>
      </c>
      <c r="G59" s="310">
        <v>0</v>
      </c>
      <c r="H59" s="311">
        <v>0</v>
      </c>
      <c r="I59" s="311">
        <v>0</v>
      </c>
      <c r="J59" s="312"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v>0</v>
      </c>
      <c r="F60" s="316">
        <f t="shared" si="1"/>
        <v>0</v>
      </c>
      <c r="G60" s="317">
        <v>0</v>
      </c>
      <c r="H60" s="318">
        <v>0</v>
      </c>
      <c r="I60" s="318">
        <v>0</v>
      </c>
      <c r="J60" s="319"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v>0</v>
      </c>
      <c r="F62" s="199">
        <f t="shared" si="1"/>
        <v>47507</v>
      </c>
      <c r="G62" s="200">
        <v>0</v>
      </c>
      <c r="H62" s="201">
        <v>0</v>
      </c>
      <c r="I62" s="201">
        <v>0</v>
      </c>
      <c r="J62" s="202">
        <v>47507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v>0</v>
      </c>
      <c r="F63" s="328">
        <f t="shared" si="1"/>
        <v>0</v>
      </c>
      <c r="G63" s="329">
        <v>0</v>
      </c>
      <c r="H63" s="330">
        <v>0</v>
      </c>
      <c r="I63" s="330">
        <v>0</v>
      </c>
      <c r="J63" s="331"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-649</v>
      </c>
      <c r="G64" s="337">
        <f t="shared" si="6"/>
        <v>1004</v>
      </c>
      <c r="H64" s="338">
        <f t="shared" si="6"/>
        <v>0</v>
      </c>
      <c r="I64" s="338">
        <f t="shared" si="6"/>
        <v>-1296</v>
      </c>
      <c r="J64" s="339">
        <f t="shared" si="6"/>
        <v>-357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649</v>
      </c>
      <c r="G66" s="349">
        <f aca="true" t="shared" si="8" ref="G66:L66">SUM(+G68+G76+G77+G84+G85+G86+G89+G90+G91+G92+G93+G94+G95)</f>
        <v>-1004</v>
      </c>
      <c r="H66" s="350">
        <f>SUM(+H68+H76+H77+H84+H85+H86+H89+H90+H91+H92+H93+H94+H95)</f>
        <v>0</v>
      </c>
      <c r="I66" s="350">
        <f>SUM(+I68+I76+I77+I84+I85+I86+I89+I90+I91+I92+I93+I94+I95)</f>
        <v>1296</v>
      </c>
      <c r="J66" s="351">
        <f>SUM(+J68+J76+J77+J84+J85+J86+J89+J90+J91+J92+J93+J94+J95)</f>
        <v>357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v>0</v>
      </c>
      <c r="F69" s="367">
        <f t="shared" si="1"/>
        <v>0</v>
      </c>
      <c r="G69" s="368">
        <v>0</v>
      </c>
      <c r="H69" s="369">
        <v>0</v>
      </c>
      <c r="I69" s="369">
        <v>0</v>
      </c>
      <c r="J69" s="370">
        <v>0</v>
      </c>
      <c r="K69" s="371" t="e">
        <v>#REF!</v>
      </c>
      <c r="L69" s="371" t="e">
        <v>#REF!</v>
      </c>
      <c r="M69" s="371" t="e"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v>0</v>
      </c>
      <c r="F70" s="375">
        <f t="shared" si="1"/>
        <v>0</v>
      </c>
      <c r="G70" s="376">
        <v>0</v>
      </c>
      <c r="H70" s="377">
        <v>0</v>
      </c>
      <c r="I70" s="377">
        <v>0</v>
      </c>
      <c r="J70" s="378">
        <v>0</v>
      </c>
      <c r="K70" s="371" t="e">
        <v>#REF!</v>
      </c>
      <c r="L70" s="371" t="e">
        <v>#REF!</v>
      </c>
      <c r="M70" s="371" t="e"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v>0</v>
      </c>
      <c r="F71" s="375">
        <f t="shared" si="1"/>
        <v>0</v>
      </c>
      <c r="G71" s="376">
        <v>0</v>
      </c>
      <c r="H71" s="377">
        <v>0</v>
      </c>
      <c r="I71" s="377">
        <v>0</v>
      </c>
      <c r="J71" s="378">
        <v>0</v>
      </c>
      <c r="K71" s="371" t="e">
        <v>#REF!</v>
      </c>
      <c r="L71" s="371" t="e">
        <v>#REF!</v>
      </c>
      <c r="M71" s="371" t="e"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v>0</v>
      </c>
      <c r="F72" s="375">
        <f t="shared" si="1"/>
        <v>0</v>
      </c>
      <c r="G72" s="376">
        <v>0</v>
      </c>
      <c r="H72" s="377">
        <v>0</v>
      </c>
      <c r="I72" s="377">
        <v>0</v>
      </c>
      <c r="J72" s="378">
        <v>0</v>
      </c>
      <c r="K72" s="371" t="e">
        <v>#REF!</v>
      </c>
      <c r="L72" s="371" t="e">
        <v>#REF!</v>
      </c>
      <c r="M72" s="371" t="e"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v>0</v>
      </c>
      <c r="F73" s="375">
        <f t="shared" si="1"/>
        <v>0</v>
      </c>
      <c r="G73" s="376">
        <v>0</v>
      </c>
      <c r="H73" s="377">
        <v>0</v>
      </c>
      <c r="I73" s="377">
        <v>0</v>
      </c>
      <c r="J73" s="378">
        <v>0</v>
      </c>
      <c r="K73" s="371" t="e">
        <v>#REF!</v>
      </c>
      <c r="L73" s="371" t="e">
        <v>#REF!</v>
      </c>
      <c r="M73" s="371" t="e"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v>0</v>
      </c>
      <c r="F74" s="375">
        <f t="shared" si="1"/>
        <v>0</v>
      </c>
      <c r="G74" s="376">
        <v>0</v>
      </c>
      <c r="H74" s="377">
        <v>0</v>
      </c>
      <c r="I74" s="377">
        <v>0</v>
      </c>
      <c r="J74" s="378">
        <v>0</v>
      </c>
      <c r="K74" s="371" t="e">
        <v>#REF!</v>
      </c>
      <c r="L74" s="371" t="e">
        <v>#REF!</v>
      </c>
      <c r="M74" s="371" t="e"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v>0</v>
      </c>
      <c r="F75" s="382">
        <f t="shared" si="1"/>
        <v>0</v>
      </c>
      <c r="G75" s="383">
        <v>0</v>
      </c>
      <c r="H75" s="384">
        <v>0</v>
      </c>
      <c r="I75" s="384">
        <v>0</v>
      </c>
      <c r="J75" s="385">
        <v>0</v>
      </c>
      <c r="K75" s="371" t="e">
        <v>#REF!</v>
      </c>
      <c r="L75" s="371" t="e">
        <v>#REF!</v>
      </c>
      <c r="M75" s="371" t="e"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v>0</v>
      </c>
      <c r="F76" s="299">
        <f t="shared" si="1"/>
        <v>0</v>
      </c>
      <c r="G76" s="300">
        <v>0</v>
      </c>
      <c r="H76" s="301">
        <v>0</v>
      </c>
      <c r="I76" s="301">
        <v>0</v>
      </c>
      <c r="J76" s="302">
        <v>0</v>
      </c>
      <c r="K76" s="371" t="e">
        <v>#REF!</v>
      </c>
      <c r="L76" s="371" t="e">
        <v>#REF!</v>
      </c>
      <c r="M76" s="371" t="e"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v>0</v>
      </c>
      <c r="F78" s="367">
        <f t="shared" si="1"/>
        <v>0</v>
      </c>
      <c r="G78" s="368">
        <v>0</v>
      </c>
      <c r="H78" s="369">
        <v>0</v>
      </c>
      <c r="I78" s="369">
        <v>0</v>
      </c>
      <c r="J78" s="370"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v>0</v>
      </c>
      <c r="F79" s="375">
        <f t="shared" si="1"/>
        <v>0</v>
      </c>
      <c r="G79" s="376">
        <v>0</v>
      </c>
      <c r="H79" s="377">
        <v>0</v>
      </c>
      <c r="I79" s="377">
        <v>0</v>
      </c>
      <c r="J79" s="378"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v>0</v>
      </c>
      <c r="F80" s="375">
        <f t="shared" si="1"/>
        <v>0</v>
      </c>
      <c r="G80" s="376">
        <v>0</v>
      </c>
      <c r="H80" s="377">
        <v>0</v>
      </c>
      <c r="I80" s="377">
        <v>0</v>
      </c>
      <c r="J80" s="378"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v>0</v>
      </c>
      <c r="F82" s="375">
        <f t="shared" si="1"/>
        <v>0</v>
      </c>
      <c r="G82" s="376">
        <v>0</v>
      </c>
      <c r="H82" s="377">
        <v>0</v>
      </c>
      <c r="I82" s="377">
        <v>0</v>
      </c>
      <c r="J82" s="378"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v>0</v>
      </c>
      <c r="F83" s="382">
        <f t="shared" si="1"/>
        <v>0</v>
      </c>
      <c r="G83" s="383">
        <v>0</v>
      </c>
      <c r="H83" s="384">
        <v>0</v>
      </c>
      <c r="I83" s="384">
        <v>0</v>
      </c>
      <c r="J83" s="385"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v>0</v>
      </c>
      <c r="F84" s="299">
        <f t="shared" si="1"/>
        <v>0</v>
      </c>
      <c r="G84" s="300">
        <v>0</v>
      </c>
      <c r="H84" s="301">
        <v>0</v>
      </c>
      <c r="I84" s="301">
        <v>0</v>
      </c>
      <c r="J84" s="302"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v>0</v>
      </c>
      <c r="F85" s="304">
        <f t="shared" si="1"/>
        <v>0</v>
      </c>
      <c r="G85" s="305">
        <v>0</v>
      </c>
      <c r="H85" s="306">
        <v>0</v>
      </c>
      <c r="I85" s="306">
        <v>0</v>
      </c>
      <c r="J85" s="307"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649</v>
      </c>
      <c r="G86" s="310">
        <f aca="true" t="shared" si="11" ref="G86:M86">+G87+G88</f>
        <v>292</v>
      </c>
      <c r="H86" s="311">
        <f>+H87+H88</f>
        <v>0</v>
      </c>
      <c r="I86" s="311">
        <f>+I87+I88</f>
        <v>0</v>
      </c>
      <c r="J86" s="312">
        <f>+J87+J88</f>
        <v>357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v>0</v>
      </c>
      <c r="F87" s="367">
        <f t="shared" si="1"/>
        <v>0</v>
      </c>
      <c r="G87" s="368">
        <v>0</v>
      </c>
      <c r="H87" s="369">
        <v>0</v>
      </c>
      <c r="I87" s="369">
        <v>0</v>
      </c>
      <c r="J87" s="370"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v>0</v>
      </c>
      <c r="F88" s="382">
        <f t="shared" si="1"/>
        <v>649</v>
      </c>
      <c r="G88" s="383">
        <v>292</v>
      </c>
      <c r="H88" s="384">
        <v>0</v>
      </c>
      <c r="I88" s="384">
        <v>0</v>
      </c>
      <c r="J88" s="385">
        <v>357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v>0</v>
      </c>
      <c r="F89" s="299">
        <f aca="true" t="shared" si="12" ref="F89:F96">+G89+H89+I89+J89</f>
        <v>0</v>
      </c>
      <c r="G89" s="300">
        <v>0</v>
      </c>
      <c r="H89" s="301">
        <v>0</v>
      </c>
      <c r="I89" s="301">
        <v>0</v>
      </c>
      <c r="J89" s="302"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v>0</v>
      </c>
      <c r="F90" s="304">
        <f t="shared" si="12"/>
        <v>0</v>
      </c>
      <c r="G90" s="305">
        <v>0</v>
      </c>
      <c r="H90" s="306">
        <v>0</v>
      </c>
      <c r="I90" s="306">
        <v>0</v>
      </c>
      <c r="J90" s="307"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v>0</v>
      </c>
      <c r="F91" s="168">
        <f t="shared" si="12"/>
        <v>0</v>
      </c>
      <c r="G91" s="169">
        <v>0</v>
      </c>
      <c r="H91" s="170">
        <v>0</v>
      </c>
      <c r="I91" s="170">
        <v>0</v>
      </c>
      <c r="J91" s="171"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v>0</v>
      </c>
      <c r="F92" s="168">
        <f t="shared" si="12"/>
        <v>0</v>
      </c>
      <c r="G92" s="169">
        <v>0</v>
      </c>
      <c r="H92" s="170">
        <v>0</v>
      </c>
      <c r="I92" s="170">
        <v>0</v>
      </c>
      <c r="J92" s="171"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v>0</v>
      </c>
      <c r="F93" s="168">
        <f t="shared" si="12"/>
        <v>0</v>
      </c>
      <c r="G93" s="169">
        <v>0</v>
      </c>
      <c r="H93" s="170">
        <v>0</v>
      </c>
      <c r="I93" s="170">
        <v>0</v>
      </c>
      <c r="J93" s="171"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v>0</v>
      </c>
      <c r="F94" s="168">
        <f t="shared" si="12"/>
        <v>0</v>
      </c>
      <c r="G94" s="169">
        <v>0</v>
      </c>
      <c r="H94" s="170">
        <v>0</v>
      </c>
      <c r="I94" s="170">
        <v>0</v>
      </c>
      <c r="J94" s="171"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v>0</v>
      </c>
      <c r="F95" s="120">
        <f t="shared" si="12"/>
        <v>0</v>
      </c>
      <c r="G95" s="121">
        <v>-1296</v>
      </c>
      <c r="H95" s="122">
        <v>0</v>
      </c>
      <c r="I95" s="122">
        <v>1296</v>
      </c>
      <c r="J95" s="123"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v>0</v>
      </c>
      <c r="F96" s="396">
        <f t="shared" si="12"/>
        <v>0</v>
      </c>
      <c r="G96" s="397">
        <v>0</v>
      </c>
      <c r="H96" s="398">
        <v>0</v>
      </c>
      <c r="I96" s="398">
        <v>0</v>
      </c>
      <c r="J96" s="399"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47" t="s">
        <v>183</v>
      </c>
      <c r="C107" s="421"/>
      <c r="D107" s="421"/>
      <c r="E107" s="425"/>
      <c r="F107" s="19"/>
      <c r="G107" s="426" t="s">
        <v>184</v>
      </c>
      <c r="H107" s="426">
        <v>0</v>
      </c>
      <c r="I107" s="427"/>
      <c r="J107" s="428">
        <v>45021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29" t="s">
        <v>169</v>
      </c>
      <c r="C108" s="430"/>
      <c r="D108" s="430"/>
      <c r="E108" s="431"/>
      <c r="F108" s="431"/>
      <c r="G108" s="458" t="s">
        <v>170</v>
      </c>
      <c r="H108" s="458"/>
      <c r="I108" s="432"/>
      <c r="J108" s="433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4" t="s">
        <v>172</v>
      </c>
      <c r="C109" s="1"/>
      <c r="D109" s="1"/>
      <c r="E109" s="444"/>
      <c r="F109" s="445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7"/>
      <c r="C110" s="436"/>
      <c r="D110" s="421"/>
      <c r="E110" s="449" t="s">
        <v>181</v>
      </c>
      <c r="F110" s="449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6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7" t="s">
        <v>173</v>
      </c>
      <c r="C113" s="421"/>
      <c r="D113" s="421"/>
      <c r="E113" s="444"/>
      <c r="F113" s="445"/>
      <c r="G113" s="3"/>
      <c r="H113" s="437" t="s">
        <v>174</v>
      </c>
      <c r="I113" s="446"/>
      <c r="J113" s="438"/>
      <c r="K113" s="420"/>
      <c r="L113" s="420"/>
      <c r="M113" s="420"/>
      <c r="N113" s="415"/>
      <c r="O113" s="439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9" t="s">
        <v>181</v>
      </c>
      <c r="F114" s="449"/>
      <c r="G114" s="440"/>
      <c r="H114" s="3"/>
      <c r="I114" s="449" t="s">
        <v>182</v>
      </c>
      <c r="J114" s="449"/>
      <c r="K114" s="420"/>
      <c r="L114" s="420"/>
      <c r="M114" s="420"/>
      <c r="N114" s="415"/>
      <c r="O114" s="441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2"/>
      <c r="B115" s="442"/>
      <c r="C115" s="442"/>
      <c r="D115" s="442"/>
      <c r="E115" s="443"/>
      <c r="F115" s="443"/>
      <c r="G115" s="443"/>
      <c r="H115" s="443"/>
      <c r="I115" s="443"/>
      <c r="J115" s="443"/>
      <c r="K115" s="443"/>
      <c r="L115" s="443"/>
      <c r="M115" s="443"/>
      <c r="N115" s="442"/>
      <c r="O115" s="442"/>
      <c r="P115" s="442"/>
      <c r="Q115" s="442"/>
    </row>
    <row r="116" spans="1:17" ht="12.75">
      <c r="A116" s="442"/>
      <c r="B116" s="442"/>
      <c r="C116" s="442"/>
      <c r="D116" s="442"/>
      <c r="E116" s="443"/>
      <c r="F116" s="443"/>
      <c r="G116" s="443"/>
      <c r="H116" s="443"/>
      <c r="I116" s="443"/>
      <c r="J116" s="443"/>
      <c r="K116" s="443"/>
      <c r="L116" s="443"/>
      <c r="M116" s="443"/>
      <c r="N116" s="442"/>
      <c r="O116" s="442"/>
      <c r="P116" s="442"/>
      <c r="Q116" s="442"/>
    </row>
    <row r="117" spans="1:17" ht="12.75">
      <c r="A117" s="442"/>
      <c r="B117" s="442"/>
      <c r="C117" s="442"/>
      <c r="D117" s="442"/>
      <c r="E117" s="443"/>
      <c r="F117" s="443"/>
      <c r="G117" s="443"/>
      <c r="H117" s="443"/>
      <c r="I117" s="443"/>
      <c r="J117" s="443"/>
      <c r="K117" s="443"/>
      <c r="L117" s="443"/>
      <c r="M117" s="443"/>
      <c r="N117" s="442"/>
      <c r="O117" s="442"/>
      <c r="P117" s="442"/>
      <c r="Q117" s="442"/>
    </row>
    <row r="118" spans="1:17" ht="12.75">
      <c r="A118" s="442"/>
      <c r="B118" s="442"/>
      <c r="C118" s="442"/>
      <c r="D118" s="442"/>
      <c r="E118" s="443"/>
      <c r="F118" s="443"/>
      <c r="G118" s="443"/>
      <c r="H118" s="443"/>
      <c r="I118" s="443"/>
      <c r="J118" s="443"/>
      <c r="K118" s="443"/>
      <c r="L118" s="443"/>
      <c r="M118" s="443"/>
      <c r="N118" s="442"/>
      <c r="O118" s="442"/>
      <c r="P118" s="442"/>
      <c r="Q118" s="442"/>
    </row>
    <row r="119" spans="1:17" ht="12.75">
      <c r="A119" s="442"/>
      <c r="B119" s="442"/>
      <c r="C119" s="442"/>
      <c r="D119" s="442"/>
      <c r="E119" s="443"/>
      <c r="F119" s="443"/>
      <c r="G119" s="443"/>
      <c r="H119" s="443"/>
      <c r="I119" s="443"/>
      <c r="J119" s="443"/>
      <c r="K119" s="443"/>
      <c r="L119" s="443"/>
      <c r="M119" s="443"/>
      <c r="N119" s="442"/>
      <c r="O119" s="442"/>
      <c r="P119" s="442"/>
      <c r="Q119" s="442"/>
    </row>
    <row r="120" spans="1:17" ht="12.75">
      <c r="A120" s="442"/>
      <c r="B120" s="442"/>
      <c r="C120" s="442"/>
      <c r="D120" s="442"/>
      <c r="E120" s="443"/>
      <c r="F120" s="443"/>
      <c r="G120" s="443"/>
      <c r="H120" s="443"/>
      <c r="I120" s="443"/>
      <c r="J120" s="443"/>
      <c r="K120" s="443"/>
      <c r="L120" s="443"/>
      <c r="M120" s="443"/>
      <c r="N120" s="442"/>
      <c r="O120" s="442"/>
      <c r="P120" s="442"/>
      <c r="Q120" s="442"/>
    </row>
    <row r="121" spans="1:17" ht="12.75">
      <c r="A121" s="442"/>
      <c r="B121" s="442"/>
      <c r="C121" s="442"/>
      <c r="D121" s="442"/>
      <c r="E121" s="443"/>
      <c r="F121" s="443"/>
      <c r="G121" s="443"/>
      <c r="H121" s="443"/>
      <c r="I121" s="443"/>
      <c r="J121" s="443"/>
      <c r="K121" s="443"/>
      <c r="L121" s="443"/>
      <c r="M121" s="443"/>
      <c r="N121" s="442"/>
      <c r="O121" s="442"/>
      <c r="P121" s="442"/>
      <c r="Q121" s="442"/>
    </row>
    <row r="122" spans="1:17" ht="12.75">
      <c r="A122" s="442"/>
      <c r="B122" s="442"/>
      <c r="C122" s="442"/>
      <c r="D122" s="442"/>
      <c r="E122" s="443"/>
      <c r="F122" s="443"/>
      <c r="G122" s="443"/>
      <c r="H122" s="443"/>
      <c r="I122" s="443"/>
      <c r="J122" s="443"/>
      <c r="K122" s="443"/>
      <c r="L122" s="443"/>
      <c r="M122" s="443"/>
      <c r="N122" s="442"/>
      <c r="O122" s="442"/>
      <c r="P122" s="442"/>
      <c r="Q122" s="442"/>
    </row>
    <row r="123" spans="1:17" ht="12.75">
      <c r="A123" s="442"/>
      <c r="B123" s="442"/>
      <c r="C123" s="442"/>
      <c r="D123" s="442"/>
      <c r="E123" s="443"/>
      <c r="F123" s="443"/>
      <c r="G123" s="443"/>
      <c r="H123" s="443"/>
      <c r="I123" s="443"/>
      <c r="J123" s="443"/>
      <c r="K123" s="443"/>
      <c r="L123" s="443"/>
      <c r="M123" s="443"/>
      <c r="N123" s="442"/>
      <c r="O123" s="442"/>
      <c r="P123" s="442"/>
      <c r="Q123" s="442"/>
    </row>
    <row r="124" spans="1:17" ht="12.75">
      <c r="A124" s="442"/>
      <c r="B124" s="442"/>
      <c r="C124" s="442"/>
      <c r="D124" s="442"/>
      <c r="E124" s="443"/>
      <c r="F124" s="443"/>
      <c r="G124" s="443"/>
      <c r="H124" s="443"/>
      <c r="I124" s="443"/>
      <c r="J124" s="443"/>
      <c r="K124" s="443"/>
      <c r="L124" s="443"/>
      <c r="M124" s="443"/>
      <c r="N124" s="442"/>
      <c r="O124" s="442"/>
      <c r="P124" s="442"/>
      <c r="Q124" s="442"/>
    </row>
    <row r="125" spans="1:17" ht="12.75">
      <c r="A125" s="442"/>
      <c r="B125" s="442"/>
      <c r="C125" s="442"/>
      <c r="D125" s="442"/>
      <c r="E125" s="443"/>
      <c r="F125" s="443"/>
      <c r="G125" s="443"/>
      <c r="H125" s="443"/>
      <c r="I125" s="443"/>
      <c r="J125" s="443"/>
      <c r="K125" s="443"/>
      <c r="L125" s="443"/>
      <c r="M125" s="443"/>
      <c r="N125" s="442"/>
      <c r="O125" s="442"/>
      <c r="P125" s="442"/>
      <c r="Q125" s="442"/>
    </row>
    <row r="126" spans="1:17" ht="12.75">
      <c r="A126" s="442"/>
      <c r="B126" s="442"/>
      <c r="C126" s="442"/>
      <c r="D126" s="442"/>
      <c r="E126" s="443"/>
      <c r="F126" s="443"/>
      <c r="G126" s="443"/>
      <c r="H126" s="443"/>
      <c r="I126" s="443"/>
      <c r="J126" s="443"/>
      <c r="K126" s="443"/>
      <c r="L126" s="443"/>
      <c r="M126" s="443"/>
      <c r="N126" s="442"/>
      <c r="O126" s="442"/>
      <c r="P126" s="442"/>
      <c r="Q126" s="442"/>
    </row>
    <row r="127" spans="1:17" ht="12.75">
      <c r="A127" s="442"/>
      <c r="B127" s="442"/>
      <c r="C127" s="442"/>
      <c r="D127" s="442"/>
      <c r="E127" s="443"/>
      <c r="F127" s="443"/>
      <c r="G127" s="443"/>
      <c r="H127" s="443"/>
      <c r="I127" s="443"/>
      <c r="J127" s="443"/>
      <c r="K127" s="443"/>
      <c r="L127" s="443"/>
      <c r="M127" s="443"/>
      <c r="N127" s="442"/>
      <c r="O127" s="442"/>
      <c r="P127" s="442"/>
      <c r="Q127" s="442"/>
    </row>
    <row r="128" spans="1:17" ht="12.75">
      <c r="A128" s="442"/>
      <c r="B128" s="442"/>
      <c r="C128" s="442"/>
      <c r="D128" s="442"/>
      <c r="E128" s="443"/>
      <c r="F128" s="443"/>
      <c r="G128" s="443"/>
      <c r="H128" s="443"/>
      <c r="I128" s="443"/>
      <c r="J128" s="443"/>
      <c r="K128" s="443"/>
      <c r="L128" s="443"/>
      <c r="M128" s="443"/>
      <c r="N128" s="442"/>
      <c r="O128" s="442"/>
      <c r="P128" s="442"/>
      <c r="Q128" s="442"/>
    </row>
    <row r="129" spans="1:17" ht="12.75">
      <c r="A129" s="442"/>
      <c r="B129" s="442"/>
      <c r="C129" s="442"/>
      <c r="D129" s="442"/>
      <c r="E129" s="443"/>
      <c r="F129" s="443"/>
      <c r="G129" s="443"/>
      <c r="H129" s="443"/>
      <c r="I129" s="443"/>
      <c r="J129" s="443"/>
      <c r="K129" s="443"/>
      <c r="L129" s="443"/>
      <c r="M129" s="443"/>
      <c r="N129" s="442"/>
      <c r="O129" s="442"/>
      <c r="P129" s="442"/>
      <c r="Q129" s="442"/>
    </row>
    <row r="130" spans="1:17" ht="12.75">
      <c r="A130" s="442"/>
      <c r="B130" s="442"/>
      <c r="C130" s="442"/>
      <c r="D130" s="442"/>
      <c r="E130" s="443"/>
      <c r="F130" s="443"/>
      <c r="G130" s="443"/>
      <c r="H130" s="443"/>
      <c r="I130" s="443"/>
      <c r="J130" s="443"/>
      <c r="K130" s="443"/>
      <c r="L130" s="443"/>
      <c r="M130" s="443"/>
      <c r="N130" s="442"/>
      <c r="O130" s="442"/>
      <c r="P130" s="442"/>
      <c r="Q130" s="442"/>
    </row>
    <row r="131" spans="1:17" ht="12.75">
      <c r="A131" s="442"/>
      <c r="B131" s="442"/>
      <c r="C131" s="442"/>
      <c r="D131" s="442"/>
      <c r="E131" s="443"/>
      <c r="F131" s="443"/>
      <c r="G131" s="443"/>
      <c r="H131" s="443"/>
      <c r="I131" s="443"/>
      <c r="J131" s="443"/>
      <c r="K131" s="443"/>
      <c r="L131" s="443"/>
      <c r="M131" s="443"/>
      <c r="N131" s="442"/>
      <c r="O131" s="442"/>
      <c r="P131" s="442"/>
      <c r="Q131" s="442"/>
    </row>
    <row r="132" spans="1:17" ht="12.75">
      <c r="A132" s="442"/>
      <c r="B132" s="442"/>
      <c r="C132" s="442"/>
      <c r="D132" s="442"/>
      <c r="E132" s="443"/>
      <c r="F132" s="443"/>
      <c r="G132" s="443"/>
      <c r="H132" s="443"/>
      <c r="I132" s="443"/>
      <c r="J132" s="443"/>
      <c r="K132" s="443"/>
      <c r="L132" s="443"/>
      <c r="M132" s="443"/>
      <c r="N132" s="442"/>
      <c r="O132" s="442"/>
      <c r="P132" s="442"/>
      <c r="Q132" s="442"/>
    </row>
    <row r="133" spans="1:17" ht="12.75">
      <c r="A133" s="442"/>
      <c r="B133" s="442"/>
      <c r="C133" s="442"/>
      <c r="D133" s="442"/>
      <c r="E133" s="443"/>
      <c r="F133" s="443"/>
      <c r="G133" s="443"/>
      <c r="H133" s="443"/>
      <c r="I133" s="443"/>
      <c r="J133" s="443"/>
      <c r="K133" s="443"/>
      <c r="L133" s="443"/>
      <c r="M133" s="443"/>
      <c r="N133" s="442"/>
      <c r="O133" s="442"/>
      <c r="P133" s="442"/>
      <c r="Q133" s="442"/>
    </row>
    <row r="134" spans="1:17" ht="12.75">
      <c r="A134" s="442"/>
      <c r="B134" s="442"/>
      <c r="C134" s="442"/>
      <c r="D134" s="442"/>
      <c r="E134" s="443"/>
      <c r="F134" s="443"/>
      <c r="G134" s="443"/>
      <c r="H134" s="443"/>
      <c r="I134" s="443"/>
      <c r="J134" s="443"/>
      <c r="K134" s="443"/>
      <c r="L134" s="443"/>
      <c r="M134" s="443"/>
      <c r="N134" s="442"/>
      <c r="O134" s="442"/>
      <c r="P134" s="442"/>
      <c r="Q134" s="442"/>
    </row>
    <row r="135" spans="1:17" ht="12.75">
      <c r="A135" s="442"/>
      <c r="B135" s="442"/>
      <c r="C135" s="442"/>
      <c r="D135" s="442"/>
      <c r="E135" s="443"/>
      <c r="F135" s="443"/>
      <c r="G135" s="443"/>
      <c r="H135" s="443"/>
      <c r="I135" s="443"/>
      <c r="J135" s="443"/>
      <c r="K135" s="443"/>
      <c r="L135" s="443"/>
      <c r="M135" s="443"/>
      <c r="N135" s="442"/>
      <c r="O135" s="442"/>
      <c r="P135" s="442"/>
      <c r="Q135" s="442"/>
    </row>
    <row r="136" spans="1:17" ht="12.75">
      <c r="A136" s="442"/>
      <c r="B136" s="442"/>
      <c r="C136" s="442"/>
      <c r="D136" s="442"/>
      <c r="E136" s="443"/>
      <c r="F136" s="443"/>
      <c r="G136" s="443"/>
      <c r="H136" s="443"/>
      <c r="I136" s="443"/>
      <c r="J136" s="443"/>
      <c r="K136" s="443"/>
      <c r="L136" s="443"/>
      <c r="M136" s="443"/>
      <c r="N136" s="442"/>
      <c r="O136" s="442"/>
      <c r="P136" s="442"/>
      <c r="Q136" s="442"/>
    </row>
    <row r="137" spans="1:17" ht="12.75">
      <c r="A137" s="442"/>
      <c r="B137" s="442"/>
      <c r="C137" s="442"/>
      <c r="D137" s="442"/>
      <c r="E137" s="443"/>
      <c r="F137" s="443"/>
      <c r="G137" s="443"/>
      <c r="H137" s="443"/>
      <c r="I137" s="443"/>
      <c r="J137" s="443"/>
      <c r="K137" s="443"/>
      <c r="L137" s="443"/>
      <c r="M137" s="443"/>
      <c r="N137" s="442"/>
      <c r="O137" s="442"/>
      <c r="P137" s="442"/>
      <c r="Q137" s="442"/>
    </row>
    <row r="138" spans="1:17" ht="12.75">
      <c r="A138" s="442"/>
      <c r="B138" s="442"/>
      <c r="C138" s="442"/>
      <c r="D138" s="442"/>
      <c r="E138" s="443"/>
      <c r="F138" s="443"/>
      <c r="G138" s="443"/>
      <c r="H138" s="443"/>
      <c r="I138" s="443"/>
      <c r="J138" s="443"/>
      <c r="K138" s="443"/>
      <c r="L138" s="443"/>
      <c r="M138" s="443"/>
      <c r="N138" s="442"/>
      <c r="O138" s="442"/>
      <c r="P138" s="442"/>
      <c r="Q138" s="442"/>
    </row>
    <row r="139" spans="1:17" ht="12.75">
      <c r="A139" s="442"/>
      <c r="B139" s="442"/>
      <c r="C139" s="442"/>
      <c r="D139" s="442"/>
      <c r="E139" s="443"/>
      <c r="F139" s="443"/>
      <c r="G139" s="443"/>
      <c r="H139" s="443"/>
      <c r="I139" s="443"/>
      <c r="J139" s="443"/>
      <c r="K139" s="443"/>
      <c r="L139" s="443"/>
      <c r="M139" s="443"/>
      <c r="N139" s="442"/>
      <c r="O139" s="442"/>
      <c r="P139" s="442"/>
      <c r="Q139" s="442"/>
    </row>
    <row r="140" spans="1:17" ht="12.75">
      <c r="A140" s="442"/>
      <c r="B140" s="442"/>
      <c r="C140" s="442"/>
      <c r="D140" s="442"/>
      <c r="E140" s="443"/>
      <c r="F140" s="443"/>
      <c r="G140" s="443"/>
      <c r="H140" s="443"/>
      <c r="I140" s="443"/>
      <c r="J140" s="443"/>
      <c r="K140" s="443"/>
      <c r="L140" s="443"/>
      <c r="M140" s="443"/>
      <c r="N140" s="442"/>
      <c r="O140" s="442"/>
      <c r="P140" s="442"/>
      <c r="Q140" s="442"/>
    </row>
    <row r="141" spans="1:17" ht="12.75">
      <c r="A141" s="442"/>
      <c r="B141" s="442"/>
      <c r="C141" s="442"/>
      <c r="D141" s="442"/>
      <c r="E141" s="443"/>
      <c r="F141" s="443"/>
      <c r="G141" s="443"/>
      <c r="H141" s="443"/>
      <c r="I141" s="443"/>
      <c r="J141" s="443"/>
      <c r="K141" s="443"/>
      <c r="L141" s="443"/>
      <c r="M141" s="443"/>
      <c r="N141" s="442"/>
      <c r="O141" s="442"/>
      <c r="P141" s="442"/>
      <c r="Q141" s="442"/>
    </row>
    <row r="142" spans="1:17" ht="12.75">
      <c r="A142" s="442"/>
      <c r="B142" s="442"/>
      <c r="C142" s="442"/>
      <c r="D142" s="442"/>
      <c r="E142" s="443"/>
      <c r="F142" s="443"/>
      <c r="G142" s="443"/>
      <c r="H142" s="443"/>
      <c r="I142" s="443"/>
      <c r="J142" s="443"/>
      <c r="K142" s="443"/>
      <c r="L142" s="443"/>
      <c r="M142" s="443"/>
      <c r="N142" s="442"/>
      <c r="O142" s="442"/>
      <c r="P142" s="442"/>
      <c r="Q142" s="442"/>
    </row>
    <row r="143" spans="1:17" ht="12.75">
      <c r="A143" s="442"/>
      <c r="B143" s="442"/>
      <c r="C143" s="442"/>
      <c r="D143" s="442"/>
      <c r="E143" s="443"/>
      <c r="F143" s="443"/>
      <c r="G143" s="443"/>
      <c r="H143" s="443"/>
      <c r="I143" s="443"/>
      <c r="J143" s="443"/>
      <c r="K143" s="443"/>
      <c r="L143" s="443"/>
      <c r="M143" s="443"/>
      <c r="N143" s="442"/>
      <c r="O143" s="442"/>
      <c r="P143" s="442"/>
      <c r="Q143" s="442"/>
    </row>
    <row r="144" spans="1:17" ht="12.75">
      <c r="A144" s="442"/>
      <c r="B144" s="442"/>
      <c r="C144" s="442"/>
      <c r="D144" s="442"/>
      <c r="E144" s="443"/>
      <c r="F144" s="443"/>
      <c r="G144" s="443"/>
      <c r="H144" s="443"/>
      <c r="I144" s="443"/>
      <c r="J144" s="443"/>
      <c r="K144" s="443"/>
      <c r="L144" s="443"/>
      <c r="M144" s="443"/>
      <c r="N144" s="442"/>
      <c r="O144" s="442"/>
      <c r="P144" s="442"/>
      <c r="Q144" s="442"/>
    </row>
    <row r="145" spans="1:17" ht="12.75">
      <c r="A145" s="442"/>
      <c r="B145" s="442"/>
      <c r="C145" s="442"/>
      <c r="D145" s="442"/>
      <c r="E145" s="443"/>
      <c r="F145" s="443"/>
      <c r="G145" s="443"/>
      <c r="H145" s="443"/>
      <c r="I145" s="443"/>
      <c r="J145" s="443"/>
      <c r="K145" s="443"/>
      <c r="L145" s="443"/>
      <c r="M145" s="443"/>
      <c r="N145" s="442"/>
      <c r="O145" s="442"/>
      <c r="P145" s="442"/>
      <c r="Q145" s="442"/>
    </row>
    <row r="146" spans="1:17" ht="12.75">
      <c r="A146" s="442"/>
      <c r="B146" s="442"/>
      <c r="C146" s="442"/>
      <c r="D146" s="442"/>
      <c r="E146" s="443"/>
      <c r="F146" s="443"/>
      <c r="G146" s="443"/>
      <c r="H146" s="443"/>
      <c r="I146" s="443"/>
      <c r="J146" s="443"/>
      <c r="K146" s="443"/>
      <c r="L146" s="443"/>
      <c r="M146" s="443"/>
      <c r="N146" s="442"/>
      <c r="O146" s="442"/>
      <c r="P146" s="442"/>
      <c r="Q146" s="442"/>
    </row>
    <row r="147" spans="1:17" ht="12.75">
      <c r="A147" s="442"/>
      <c r="B147" s="442"/>
      <c r="C147" s="442"/>
      <c r="D147" s="442"/>
      <c r="E147" s="443"/>
      <c r="F147" s="443"/>
      <c r="G147" s="443"/>
      <c r="H147" s="443"/>
      <c r="I147" s="443"/>
      <c r="J147" s="443"/>
      <c r="K147" s="443"/>
      <c r="L147" s="443"/>
      <c r="M147" s="443"/>
      <c r="N147" s="442"/>
      <c r="O147" s="442"/>
      <c r="P147" s="442"/>
      <c r="Q147" s="442"/>
    </row>
    <row r="148" spans="1:17" ht="12.75">
      <c r="A148" s="442"/>
      <c r="B148" s="442"/>
      <c r="C148" s="442"/>
      <c r="D148" s="442"/>
      <c r="E148" s="443"/>
      <c r="F148" s="443"/>
      <c r="G148" s="443"/>
      <c r="H148" s="443"/>
      <c r="I148" s="443"/>
      <c r="J148" s="443"/>
      <c r="K148" s="443"/>
      <c r="L148" s="443"/>
      <c r="M148" s="443"/>
      <c r="N148" s="442"/>
      <c r="O148" s="442"/>
      <c r="P148" s="442"/>
      <c r="Q148" s="442"/>
    </row>
    <row r="149" spans="1:17" ht="12.75">
      <c r="A149" s="442"/>
      <c r="B149" s="442"/>
      <c r="C149" s="442"/>
      <c r="D149" s="442"/>
      <c r="E149" s="443"/>
      <c r="F149" s="443"/>
      <c r="G149" s="443"/>
      <c r="H149" s="443"/>
      <c r="I149" s="443"/>
      <c r="J149" s="443"/>
      <c r="K149" s="443"/>
      <c r="L149" s="443"/>
      <c r="M149" s="443"/>
      <c r="N149" s="442"/>
      <c r="O149" s="442"/>
      <c r="P149" s="442"/>
      <c r="Q149" s="442"/>
    </row>
    <row r="150" spans="1:17" ht="12.75">
      <c r="A150" s="442"/>
      <c r="B150" s="442"/>
      <c r="C150" s="442"/>
      <c r="D150" s="442"/>
      <c r="E150" s="443"/>
      <c r="F150" s="443"/>
      <c r="G150" s="443"/>
      <c r="H150" s="443"/>
      <c r="I150" s="443"/>
      <c r="J150" s="443"/>
      <c r="K150" s="443"/>
      <c r="L150" s="443"/>
      <c r="M150" s="443"/>
      <c r="N150" s="442"/>
      <c r="O150" s="442"/>
      <c r="P150" s="442"/>
      <c r="Q150" s="442"/>
    </row>
    <row r="151" spans="1:17" ht="12.75">
      <c r="A151" s="442"/>
      <c r="B151" s="442"/>
      <c r="C151" s="442"/>
      <c r="D151" s="442"/>
      <c r="E151" s="443"/>
      <c r="F151" s="443"/>
      <c r="G151" s="443"/>
      <c r="H151" s="443"/>
      <c r="I151" s="443"/>
      <c r="J151" s="443"/>
      <c r="K151" s="443"/>
      <c r="L151" s="443"/>
      <c r="M151" s="443"/>
      <c r="N151" s="442"/>
      <c r="O151" s="442"/>
      <c r="P151" s="442"/>
      <c r="Q151" s="442"/>
    </row>
    <row r="152" spans="1:17" ht="12.75">
      <c r="A152" s="442"/>
      <c r="B152" s="442"/>
      <c r="C152" s="442"/>
      <c r="D152" s="442"/>
      <c r="E152" s="443"/>
      <c r="F152" s="443"/>
      <c r="G152" s="443"/>
      <c r="H152" s="443"/>
      <c r="I152" s="443"/>
      <c r="J152" s="443"/>
      <c r="K152" s="443"/>
      <c r="L152" s="443"/>
      <c r="M152" s="443"/>
      <c r="N152" s="442"/>
      <c r="O152" s="442"/>
      <c r="P152" s="442"/>
      <c r="Q152" s="442"/>
    </row>
    <row r="153" spans="1:17" ht="12.75">
      <c r="A153" s="442"/>
      <c r="B153" s="442"/>
      <c r="C153" s="442"/>
      <c r="D153" s="442"/>
      <c r="E153" s="443"/>
      <c r="F153" s="443"/>
      <c r="G153" s="443"/>
      <c r="H153" s="443"/>
      <c r="I153" s="443"/>
      <c r="J153" s="443"/>
      <c r="K153" s="443"/>
      <c r="L153" s="443"/>
      <c r="M153" s="443"/>
      <c r="N153" s="442"/>
      <c r="O153" s="442"/>
      <c r="P153" s="442"/>
      <c r="Q153" s="442"/>
    </row>
    <row r="154" spans="1:17" ht="12.75">
      <c r="A154" s="442"/>
      <c r="B154" s="442"/>
      <c r="C154" s="442"/>
      <c r="D154" s="442"/>
      <c r="E154" s="443"/>
      <c r="F154" s="443"/>
      <c r="G154" s="443"/>
      <c r="H154" s="443"/>
      <c r="I154" s="443"/>
      <c r="J154" s="443"/>
      <c r="K154" s="443"/>
      <c r="L154" s="443"/>
      <c r="M154" s="443"/>
      <c r="N154" s="442"/>
      <c r="O154" s="442"/>
      <c r="P154" s="442"/>
      <c r="Q154" s="442"/>
    </row>
    <row r="155" spans="1:17" ht="12.75">
      <c r="A155" s="442"/>
      <c r="B155" s="442"/>
      <c r="C155" s="442"/>
      <c r="D155" s="442"/>
      <c r="E155" s="443"/>
      <c r="F155" s="443"/>
      <c r="G155" s="443"/>
      <c r="H155" s="443"/>
      <c r="I155" s="443"/>
      <c r="J155" s="443"/>
      <c r="K155" s="443"/>
      <c r="L155" s="443"/>
      <c r="M155" s="443"/>
      <c r="N155" s="442"/>
      <c r="O155" s="442"/>
      <c r="P155" s="442"/>
      <c r="Q155" s="442"/>
    </row>
    <row r="156" spans="1:17" ht="12.75">
      <c r="A156" s="442"/>
      <c r="B156" s="442"/>
      <c r="C156" s="442"/>
      <c r="D156" s="442"/>
      <c r="E156" s="443"/>
      <c r="F156" s="443"/>
      <c r="G156" s="443"/>
      <c r="H156" s="443"/>
      <c r="I156" s="443"/>
      <c r="J156" s="443"/>
      <c r="K156" s="443"/>
      <c r="L156" s="443"/>
      <c r="M156" s="443"/>
      <c r="N156" s="442"/>
      <c r="O156" s="442"/>
      <c r="P156" s="442"/>
      <c r="Q156" s="442"/>
    </row>
    <row r="157" spans="1:17" ht="12.75">
      <c r="A157" s="442"/>
      <c r="B157" s="442"/>
      <c r="C157" s="442"/>
      <c r="D157" s="442"/>
      <c r="E157" s="443"/>
      <c r="F157" s="443"/>
      <c r="G157" s="443"/>
      <c r="H157" s="443"/>
      <c r="I157" s="443"/>
      <c r="J157" s="443"/>
      <c r="K157" s="443"/>
      <c r="L157" s="443"/>
      <c r="M157" s="443"/>
      <c r="N157" s="442"/>
      <c r="O157" s="442"/>
      <c r="P157" s="442"/>
      <c r="Q157" s="442"/>
    </row>
    <row r="158" spans="1:17" ht="12.75">
      <c r="A158" s="442"/>
      <c r="B158" s="442"/>
      <c r="C158" s="442"/>
      <c r="D158" s="442"/>
      <c r="E158" s="443"/>
      <c r="F158" s="443"/>
      <c r="G158" s="443"/>
      <c r="H158" s="443"/>
      <c r="I158" s="443"/>
      <c r="J158" s="443"/>
      <c r="K158" s="443"/>
      <c r="L158" s="443"/>
      <c r="M158" s="443"/>
      <c r="N158" s="442"/>
      <c r="O158" s="442"/>
      <c r="P158" s="442"/>
      <c r="Q158" s="442"/>
    </row>
    <row r="159" spans="1:17" ht="12.75">
      <c r="A159" s="442"/>
      <c r="B159" s="442"/>
      <c r="C159" s="442"/>
      <c r="D159" s="442"/>
      <c r="E159" s="443"/>
      <c r="F159" s="443"/>
      <c r="G159" s="443"/>
      <c r="H159" s="443"/>
      <c r="I159" s="443"/>
      <c r="J159" s="443"/>
      <c r="K159" s="443"/>
      <c r="L159" s="443"/>
      <c r="M159" s="443"/>
      <c r="N159" s="442"/>
      <c r="O159" s="442"/>
      <c r="P159" s="442"/>
      <c r="Q159" s="442"/>
    </row>
    <row r="160" spans="1:17" ht="12.75">
      <c r="A160" s="442"/>
      <c r="B160" s="442"/>
      <c r="C160" s="442"/>
      <c r="D160" s="442"/>
      <c r="E160" s="443"/>
      <c r="F160" s="443"/>
      <c r="G160" s="443"/>
      <c r="H160" s="443"/>
      <c r="I160" s="443"/>
      <c r="J160" s="443"/>
      <c r="K160" s="443"/>
      <c r="L160" s="443"/>
      <c r="M160" s="443"/>
      <c r="N160" s="442"/>
      <c r="O160" s="442"/>
      <c r="P160" s="442"/>
      <c r="Q160" s="442"/>
    </row>
    <row r="161" spans="1:17" ht="12.75">
      <c r="A161" s="442"/>
      <c r="B161" s="442"/>
      <c r="C161" s="442"/>
      <c r="D161" s="442"/>
      <c r="E161" s="443"/>
      <c r="F161" s="443"/>
      <c r="G161" s="443"/>
      <c r="H161" s="443"/>
      <c r="I161" s="443"/>
      <c r="J161" s="443"/>
      <c r="K161" s="443"/>
      <c r="L161" s="443"/>
      <c r="M161" s="443"/>
      <c r="N161" s="442"/>
      <c r="O161" s="442"/>
      <c r="P161" s="442"/>
      <c r="Q161" s="442"/>
    </row>
    <row r="162" spans="1:17" ht="12.75">
      <c r="A162" s="442"/>
      <c r="B162" s="442"/>
      <c r="C162" s="442"/>
      <c r="D162" s="442"/>
      <c r="E162" s="443"/>
      <c r="F162" s="443"/>
      <c r="G162" s="443"/>
      <c r="H162" s="443"/>
      <c r="I162" s="443"/>
      <c r="J162" s="443"/>
      <c r="K162" s="443"/>
      <c r="L162" s="443"/>
      <c r="M162" s="443"/>
      <c r="N162" s="442"/>
      <c r="O162" s="442"/>
      <c r="P162" s="442"/>
      <c r="Q162" s="442"/>
    </row>
    <row r="163" spans="1:17" ht="12.75">
      <c r="A163" s="442"/>
      <c r="B163" s="442"/>
      <c r="C163" s="442"/>
      <c r="D163" s="442"/>
      <c r="E163" s="443"/>
      <c r="F163" s="443"/>
      <c r="G163" s="443"/>
      <c r="H163" s="443"/>
      <c r="I163" s="443"/>
      <c r="J163" s="443"/>
      <c r="K163" s="443"/>
      <c r="L163" s="443"/>
      <c r="M163" s="443"/>
      <c r="N163" s="442"/>
      <c r="O163" s="442"/>
      <c r="P163" s="442"/>
      <c r="Q163" s="442"/>
    </row>
    <row r="164" spans="1:17" ht="12.75">
      <c r="A164" s="442"/>
      <c r="B164" s="442"/>
      <c r="C164" s="442"/>
      <c r="D164" s="442"/>
      <c r="E164" s="443"/>
      <c r="F164" s="443"/>
      <c r="G164" s="443"/>
      <c r="H164" s="443"/>
      <c r="I164" s="443"/>
      <c r="J164" s="443"/>
      <c r="K164" s="443"/>
      <c r="L164" s="443"/>
      <c r="M164" s="443"/>
      <c r="N164" s="442"/>
      <c r="O164" s="442"/>
      <c r="P164" s="442"/>
      <c r="Q164" s="442"/>
    </row>
    <row r="165" spans="1:17" ht="12.75">
      <c r="A165" s="442"/>
      <c r="B165" s="442"/>
      <c r="C165" s="442"/>
      <c r="D165" s="442"/>
      <c r="E165" s="443"/>
      <c r="F165" s="443"/>
      <c r="G165" s="443"/>
      <c r="H165" s="443"/>
      <c r="I165" s="443"/>
      <c r="J165" s="443"/>
      <c r="K165" s="443"/>
      <c r="L165" s="443"/>
      <c r="M165" s="443"/>
      <c r="N165" s="442"/>
      <c r="O165" s="442"/>
      <c r="P165" s="442"/>
      <c r="Q165" s="442"/>
    </row>
    <row r="166" spans="1:17" ht="12.75">
      <c r="A166" s="442"/>
      <c r="B166" s="442"/>
      <c r="C166" s="442"/>
      <c r="D166" s="442"/>
      <c r="E166" s="443"/>
      <c r="F166" s="443"/>
      <c r="G166" s="443"/>
      <c r="H166" s="443"/>
      <c r="I166" s="443"/>
      <c r="J166" s="443"/>
      <c r="K166" s="443"/>
      <c r="L166" s="443"/>
      <c r="M166" s="443"/>
      <c r="N166" s="442"/>
      <c r="O166" s="442"/>
      <c r="P166" s="442"/>
      <c r="Q166" s="442"/>
    </row>
    <row r="167" spans="1:17" ht="12.75">
      <c r="A167" s="442"/>
      <c r="B167" s="442"/>
      <c r="C167" s="442"/>
      <c r="D167" s="442"/>
      <c r="E167" s="443"/>
      <c r="F167" s="443"/>
      <c r="G167" s="443"/>
      <c r="H167" s="443"/>
      <c r="I167" s="443"/>
      <c r="J167" s="443"/>
      <c r="K167" s="443"/>
      <c r="L167" s="443"/>
      <c r="M167" s="443"/>
      <c r="N167" s="442"/>
      <c r="O167" s="442"/>
      <c r="P167" s="442"/>
      <c r="Q167" s="442"/>
    </row>
    <row r="168" spans="1:17" ht="12.75">
      <c r="A168" s="442"/>
      <c r="B168" s="442"/>
      <c r="C168" s="442"/>
      <c r="D168" s="442"/>
      <c r="E168" s="443"/>
      <c r="F168" s="443"/>
      <c r="G168" s="443"/>
      <c r="H168" s="443"/>
      <c r="I168" s="443"/>
      <c r="J168" s="443"/>
      <c r="K168" s="443"/>
      <c r="L168" s="443"/>
      <c r="M168" s="443"/>
      <c r="N168" s="442"/>
      <c r="O168" s="442"/>
      <c r="P168" s="442"/>
      <c r="Q168" s="442"/>
    </row>
    <row r="169" spans="1:17" ht="12.75">
      <c r="A169" s="442"/>
      <c r="B169" s="442"/>
      <c r="C169" s="442"/>
      <c r="D169" s="442"/>
      <c r="E169" s="443"/>
      <c r="F169" s="443"/>
      <c r="G169" s="443"/>
      <c r="H169" s="443"/>
      <c r="I169" s="443"/>
      <c r="J169" s="443"/>
      <c r="K169" s="443"/>
      <c r="L169" s="443"/>
      <c r="M169" s="443"/>
      <c r="N169" s="442"/>
      <c r="O169" s="442"/>
      <c r="P169" s="442"/>
      <c r="Q169" s="442"/>
    </row>
    <row r="170" spans="1:17" ht="12.75">
      <c r="A170" s="442"/>
      <c r="B170" s="442"/>
      <c r="C170" s="442"/>
      <c r="D170" s="442"/>
      <c r="E170" s="443"/>
      <c r="F170" s="443"/>
      <c r="G170" s="443"/>
      <c r="H170" s="443"/>
      <c r="I170" s="443"/>
      <c r="J170" s="443"/>
      <c r="K170" s="443"/>
      <c r="L170" s="443"/>
      <c r="M170" s="443"/>
      <c r="N170" s="442"/>
      <c r="O170" s="442"/>
      <c r="P170" s="442"/>
      <c r="Q170" s="442"/>
    </row>
    <row r="171" spans="1:17" ht="12.75">
      <c r="A171" s="442"/>
      <c r="B171" s="442"/>
      <c r="C171" s="442"/>
      <c r="D171" s="442"/>
      <c r="E171" s="443"/>
      <c r="F171" s="443"/>
      <c r="G171" s="443"/>
      <c r="H171" s="443"/>
      <c r="I171" s="443"/>
      <c r="J171" s="443"/>
      <c r="K171" s="443"/>
      <c r="L171" s="443"/>
      <c r="M171" s="443"/>
      <c r="N171" s="442"/>
      <c r="O171" s="442"/>
      <c r="P171" s="442"/>
      <c r="Q171" s="442"/>
    </row>
    <row r="172" spans="1:17" ht="12.75">
      <c r="A172" s="442"/>
      <c r="B172" s="442"/>
      <c r="C172" s="442"/>
      <c r="D172" s="442"/>
      <c r="E172" s="443"/>
      <c r="F172" s="443"/>
      <c r="G172" s="443"/>
      <c r="H172" s="443"/>
      <c r="I172" s="443"/>
      <c r="J172" s="443"/>
      <c r="K172" s="443"/>
      <c r="L172" s="443"/>
      <c r="M172" s="443"/>
      <c r="N172" s="442"/>
      <c r="O172" s="442"/>
      <c r="P172" s="442"/>
      <c r="Q172" s="442"/>
    </row>
    <row r="173" spans="1:17" ht="12.75">
      <c r="A173" s="442"/>
      <c r="B173" s="442"/>
      <c r="C173" s="442"/>
      <c r="D173" s="442"/>
      <c r="E173" s="443"/>
      <c r="F173" s="443"/>
      <c r="G173" s="443"/>
      <c r="H173" s="443"/>
      <c r="I173" s="443"/>
      <c r="J173" s="443"/>
      <c r="K173" s="443"/>
      <c r="L173" s="443"/>
      <c r="M173" s="443"/>
      <c r="N173" s="442"/>
      <c r="O173" s="442"/>
      <c r="P173" s="442"/>
      <c r="Q173" s="442"/>
    </row>
    <row r="174" spans="1:17" ht="12.75">
      <c r="A174" s="442"/>
      <c r="B174" s="442"/>
      <c r="C174" s="442"/>
      <c r="D174" s="442"/>
      <c r="E174" s="443"/>
      <c r="F174" s="443"/>
      <c r="G174" s="443"/>
      <c r="H174" s="443"/>
      <c r="I174" s="443"/>
      <c r="J174" s="443"/>
      <c r="K174" s="443"/>
      <c r="L174" s="443"/>
      <c r="M174" s="443"/>
      <c r="N174" s="442"/>
      <c r="O174" s="442"/>
      <c r="P174" s="442"/>
      <c r="Q174" s="442"/>
    </row>
    <row r="175" spans="1:17" ht="12.75">
      <c r="A175" s="442"/>
      <c r="B175" s="442"/>
      <c r="C175" s="442"/>
      <c r="D175" s="442"/>
      <c r="E175" s="443"/>
      <c r="F175" s="443"/>
      <c r="G175" s="443"/>
      <c r="H175" s="443"/>
      <c r="I175" s="443"/>
      <c r="J175" s="443"/>
      <c r="K175" s="443"/>
      <c r="L175" s="443"/>
      <c r="M175" s="443"/>
      <c r="N175" s="442"/>
      <c r="O175" s="442"/>
      <c r="P175" s="442"/>
      <c r="Q175" s="442"/>
    </row>
    <row r="176" spans="1:17" ht="12.75">
      <c r="A176" s="442"/>
      <c r="B176" s="442"/>
      <c r="C176" s="442"/>
      <c r="D176" s="442"/>
      <c r="E176" s="443"/>
      <c r="F176" s="443"/>
      <c r="G176" s="443"/>
      <c r="H176" s="443"/>
      <c r="I176" s="443"/>
      <c r="J176" s="443"/>
      <c r="K176" s="443"/>
      <c r="L176" s="443"/>
      <c r="M176" s="443"/>
      <c r="N176" s="442"/>
      <c r="O176" s="442"/>
      <c r="P176" s="442"/>
      <c r="Q176" s="442"/>
    </row>
    <row r="177" spans="1:17" ht="12.75">
      <c r="A177" s="442"/>
      <c r="B177" s="442"/>
      <c r="C177" s="442"/>
      <c r="D177" s="442"/>
      <c r="E177" s="443"/>
      <c r="F177" s="443"/>
      <c r="G177" s="443"/>
      <c r="H177" s="443"/>
      <c r="I177" s="443"/>
      <c r="J177" s="443"/>
      <c r="K177" s="443"/>
      <c r="L177" s="443"/>
      <c r="M177" s="443"/>
      <c r="N177" s="442"/>
      <c r="O177" s="442"/>
      <c r="P177" s="442"/>
      <c r="Q177" s="442"/>
    </row>
    <row r="178" spans="1:17" ht="12.75">
      <c r="A178" s="442"/>
      <c r="B178" s="442"/>
      <c r="C178" s="442"/>
      <c r="D178" s="442"/>
      <c r="E178" s="443"/>
      <c r="F178" s="443"/>
      <c r="G178" s="443"/>
      <c r="H178" s="443"/>
      <c r="I178" s="443"/>
      <c r="J178" s="443"/>
      <c r="K178" s="443"/>
      <c r="L178" s="443"/>
      <c r="M178" s="443"/>
      <c r="N178" s="442"/>
      <c r="O178" s="442"/>
      <c r="P178" s="442"/>
      <c r="Q178" s="442"/>
    </row>
    <row r="179" spans="1:17" ht="12.75">
      <c r="A179" s="442"/>
      <c r="B179" s="442"/>
      <c r="C179" s="442"/>
      <c r="D179" s="442"/>
      <c r="E179" s="443"/>
      <c r="F179" s="443"/>
      <c r="G179" s="443"/>
      <c r="H179" s="443"/>
      <c r="I179" s="443"/>
      <c r="J179" s="443"/>
      <c r="K179" s="443"/>
      <c r="L179" s="443"/>
      <c r="M179" s="443"/>
      <c r="N179" s="442"/>
      <c r="O179" s="442"/>
      <c r="P179" s="442"/>
      <c r="Q179" s="442"/>
    </row>
    <row r="180" spans="1:17" ht="12.75">
      <c r="A180" s="442"/>
      <c r="B180" s="442"/>
      <c r="C180" s="442"/>
      <c r="D180" s="442"/>
      <c r="E180" s="443"/>
      <c r="F180" s="443"/>
      <c r="G180" s="443"/>
      <c r="H180" s="443"/>
      <c r="I180" s="443"/>
      <c r="J180" s="443"/>
      <c r="K180" s="443"/>
      <c r="L180" s="443"/>
      <c r="M180" s="443"/>
      <c r="N180" s="442"/>
      <c r="O180" s="442"/>
      <c r="P180" s="442"/>
      <c r="Q180" s="442"/>
    </row>
    <row r="181" spans="1:17" ht="12.75">
      <c r="A181" s="442"/>
      <c r="B181" s="442"/>
      <c r="C181" s="442"/>
      <c r="D181" s="442"/>
      <c r="E181" s="443"/>
      <c r="F181" s="443"/>
      <c r="G181" s="443"/>
      <c r="H181" s="443"/>
      <c r="I181" s="443"/>
      <c r="J181" s="443"/>
      <c r="K181" s="443"/>
      <c r="L181" s="443"/>
      <c r="M181" s="443"/>
      <c r="N181" s="442"/>
      <c r="O181" s="442"/>
      <c r="P181" s="442"/>
      <c r="Q181" s="442"/>
    </row>
    <row r="182" spans="1:17" ht="12.75">
      <c r="A182" s="442"/>
      <c r="B182" s="442"/>
      <c r="C182" s="442"/>
      <c r="D182" s="442"/>
      <c r="E182" s="443"/>
      <c r="F182" s="443"/>
      <c r="G182" s="443"/>
      <c r="H182" s="443"/>
      <c r="I182" s="443"/>
      <c r="J182" s="443"/>
      <c r="K182" s="443"/>
      <c r="L182" s="443"/>
      <c r="M182" s="443"/>
      <c r="N182" s="442"/>
      <c r="O182" s="442"/>
      <c r="P182" s="442"/>
      <c r="Q182" s="442"/>
    </row>
    <row r="183" spans="1:17" ht="12.75">
      <c r="A183" s="442"/>
      <c r="B183" s="442"/>
      <c r="C183" s="442"/>
      <c r="D183" s="442"/>
      <c r="E183" s="443"/>
      <c r="F183" s="443"/>
      <c r="G183" s="443"/>
      <c r="H183" s="443"/>
      <c r="I183" s="443"/>
      <c r="J183" s="443"/>
      <c r="K183" s="443"/>
      <c r="L183" s="443"/>
      <c r="M183" s="443"/>
      <c r="N183" s="442"/>
      <c r="O183" s="442"/>
      <c r="P183" s="442"/>
      <c r="Q183" s="442"/>
    </row>
    <row r="184" spans="1:17" ht="12.75">
      <c r="A184" s="442"/>
      <c r="B184" s="442"/>
      <c r="C184" s="442"/>
      <c r="D184" s="442"/>
      <c r="E184" s="443"/>
      <c r="F184" s="443"/>
      <c r="G184" s="443"/>
      <c r="H184" s="443"/>
      <c r="I184" s="443"/>
      <c r="J184" s="443"/>
      <c r="K184" s="443"/>
      <c r="L184" s="443"/>
      <c r="M184" s="443"/>
      <c r="N184" s="442"/>
      <c r="O184" s="442"/>
      <c r="P184" s="442"/>
      <c r="Q184" s="442"/>
    </row>
    <row r="185" spans="1:17" ht="12.75">
      <c r="A185" s="442"/>
      <c r="B185" s="442"/>
      <c r="C185" s="442"/>
      <c r="D185" s="442"/>
      <c r="E185" s="443"/>
      <c r="F185" s="443"/>
      <c r="G185" s="443"/>
      <c r="H185" s="443"/>
      <c r="I185" s="443"/>
      <c r="J185" s="443"/>
      <c r="K185" s="443"/>
      <c r="L185" s="443"/>
      <c r="M185" s="443"/>
      <c r="N185" s="442"/>
      <c r="O185" s="442"/>
      <c r="P185" s="442"/>
      <c r="Q185" s="442"/>
    </row>
    <row r="186" spans="1:17" ht="12.75">
      <c r="A186" s="442"/>
      <c r="B186" s="442"/>
      <c r="C186" s="442"/>
      <c r="D186" s="442"/>
      <c r="E186" s="443"/>
      <c r="F186" s="443"/>
      <c r="G186" s="443"/>
      <c r="H186" s="443"/>
      <c r="I186" s="443"/>
      <c r="J186" s="443"/>
      <c r="K186" s="443"/>
      <c r="L186" s="443"/>
      <c r="M186" s="443"/>
      <c r="N186" s="442"/>
      <c r="O186" s="442"/>
      <c r="P186" s="442"/>
      <c r="Q186" s="442"/>
    </row>
    <row r="187" spans="1:17" ht="12.75">
      <c r="A187" s="442"/>
      <c r="B187" s="442"/>
      <c r="C187" s="442"/>
      <c r="D187" s="442"/>
      <c r="E187" s="443"/>
      <c r="F187" s="443"/>
      <c r="G187" s="443"/>
      <c r="H187" s="443"/>
      <c r="I187" s="443"/>
      <c r="J187" s="443"/>
      <c r="K187" s="443"/>
      <c r="L187" s="443"/>
      <c r="M187" s="443"/>
      <c r="N187" s="442"/>
      <c r="O187" s="442"/>
      <c r="P187" s="442"/>
      <c r="Q187" s="442"/>
    </row>
    <row r="188" spans="1:17" ht="12.75">
      <c r="A188" s="442"/>
      <c r="B188" s="442"/>
      <c r="C188" s="442"/>
      <c r="D188" s="442"/>
      <c r="E188" s="443"/>
      <c r="F188" s="443"/>
      <c r="G188" s="443"/>
      <c r="H188" s="443"/>
      <c r="I188" s="443"/>
      <c r="J188" s="443"/>
      <c r="K188" s="443"/>
      <c r="L188" s="443"/>
      <c r="M188" s="443"/>
      <c r="N188" s="442"/>
      <c r="O188" s="442"/>
      <c r="P188" s="442"/>
      <c r="Q188" s="442"/>
    </row>
    <row r="189" spans="1:17" ht="12.75">
      <c r="A189" s="442"/>
      <c r="B189" s="442"/>
      <c r="C189" s="442"/>
      <c r="D189" s="442"/>
      <c r="E189" s="443"/>
      <c r="F189" s="443"/>
      <c r="G189" s="443"/>
      <c r="H189" s="443"/>
      <c r="I189" s="443"/>
      <c r="J189" s="443"/>
      <c r="K189" s="443"/>
      <c r="L189" s="443"/>
      <c r="M189" s="443"/>
      <c r="N189" s="442"/>
      <c r="O189" s="442"/>
      <c r="P189" s="442"/>
      <c r="Q189" s="442"/>
    </row>
    <row r="190" spans="1:17" ht="12.75">
      <c r="A190" s="442"/>
      <c r="B190" s="442"/>
      <c r="C190" s="442"/>
      <c r="D190" s="442"/>
      <c r="E190" s="443"/>
      <c r="F190" s="443"/>
      <c r="G190" s="443"/>
      <c r="H190" s="443"/>
      <c r="I190" s="443"/>
      <c r="J190" s="443"/>
      <c r="K190" s="443"/>
      <c r="L190" s="443"/>
      <c r="M190" s="443"/>
      <c r="N190" s="442"/>
      <c r="O190" s="442"/>
      <c r="P190" s="442"/>
      <c r="Q190" s="442"/>
    </row>
    <row r="191" spans="1:17" ht="12.75">
      <c r="A191" s="442"/>
      <c r="B191" s="442"/>
      <c r="C191" s="442"/>
      <c r="D191" s="442"/>
      <c r="E191" s="443"/>
      <c r="F191" s="443"/>
      <c r="G191" s="443"/>
      <c r="H191" s="443"/>
      <c r="I191" s="443"/>
      <c r="J191" s="443"/>
      <c r="K191" s="443"/>
      <c r="L191" s="443"/>
      <c r="M191" s="443"/>
      <c r="N191" s="442"/>
      <c r="O191" s="442"/>
      <c r="P191" s="442"/>
      <c r="Q191" s="442"/>
    </row>
    <row r="192" spans="1:17" ht="12.75">
      <c r="A192" s="442"/>
      <c r="B192" s="442"/>
      <c r="C192" s="442"/>
      <c r="D192" s="442"/>
      <c r="E192" s="443"/>
      <c r="F192" s="443"/>
      <c r="G192" s="443"/>
      <c r="H192" s="443"/>
      <c r="I192" s="443"/>
      <c r="J192" s="443"/>
      <c r="K192" s="443"/>
      <c r="L192" s="443"/>
      <c r="M192" s="443"/>
      <c r="N192" s="442"/>
      <c r="O192" s="442"/>
      <c r="P192" s="442"/>
      <c r="Q192" s="442"/>
    </row>
    <row r="193" spans="1:17" ht="12.75">
      <c r="A193" s="442"/>
      <c r="B193" s="442"/>
      <c r="C193" s="442"/>
      <c r="D193" s="442"/>
      <c r="E193" s="443"/>
      <c r="F193" s="443"/>
      <c r="G193" s="443"/>
      <c r="H193" s="443"/>
      <c r="I193" s="443"/>
      <c r="J193" s="443"/>
      <c r="K193" s="443"/>
      <c r="L193" s="443"/>
      <c r="M193" s="443"/>
      <c r="N193" s="442"/>
      <c r="O193" s="442"/>
      <c r="P193" s="442"/>
      <c r="Q193" s="442"/>
    </row>
    <row r="194" spans="1:17" ht="12.75">
      <c r="A194" s="442"/>
      <c r="B194" s="442"/>
      <c r="C194" s="442"/>
      <c r="D194" s="442"/>
      <c r="E194" s="443"/>
      <c r="F194" s="443"/>
      <c r="G194" s="443"/>
      <c r="H194" s="443"/>
      <c r="I194" s="443"/>
      <c r="J194" s="443"/>
      <c r="K194" s="443"/>
      <c r="L194" s="443"/>
      <c r="M194" s="443"/>
      <c r="N194" s="442"/>
      <c r="O194" s="442"/>
      <c r="P194" s="442"/>
      <c r="Q194" s="442"/>
    </row>
    <row r="195" spans="1:17" ht="12.75">
      <c r="A195" s="442"/>
      <c r="B195" s="442"/>
      <c r="C195" s="442"/>
      <c r="D195" s="442"/>
      <c r="E195" s="443"/>
      <c r="F195" s="443"/>
      <c r="G195" s="443"/>
      <c r="H195" s="443"/>
      <c r="I195" s="443"/>
      <c r="J195" s="443"/>
      <c r="K195" s="443"/>
      <c r="L195" s="443"/>
      <c r="M195" s="443"/>
      <c r="N195" s="442"/>
      <c r="O195" s="442"/>
      <c r="P195" s="442"/>
      <c r="Q195" s="442"/>
    </row>
    <row r="196" spans="1:17" ht="12.75">
      <c r="A196" s="442"/>
      <c r="B196" s="442"/>
      <c r="C196" s="442"/>
      <c r="D196" s="442"/>
      <c r="E196" s="443"/>
      <c r="F196" s="443"/>
      <c r="G196" s="443"/>
      <c r="H196" s="443"/>
      <c r="I196" s="443"/>
      <c r="J196" s="443"/>
      <c r="K196" s="443"/>
      <c r="L196" s="443"/>
      <c r="M196" s="443"/>
      <c r="N196" s="442"/>
      <c r="O196" s="442"/>
      <c r="P196" s="442"/>
      <c r="Q196" s="442"/>
    </row>
    <row r="197" spans="1:17" ht="12.75">
      <c r="A197" s="442"/>
      <c r="B197" s="442"/>
      <c r="C197" s="442"/>
      <c r="D197" s="442"/>
      <c r="E197" s="443"/>
      <c r="F197" s="443"/>
      <c r="G197" s="443"/>
      <c r="H197" s="443"/>
      <c r="I197" s="443"/>
      <c r="J197" s="443"/>
      <c r="K197" s="443"/>
      <c r="L197" s="443"/>
      <c r="M197" s="443"/>
      <c r="N197" s="442"/>
      <c r="O197" s="442"/>
      <c r="P197" s="442"/>
      <c r="Q197" s="442"/>
    </row>
    <row r="198" spans="1:17" ht="12.75">
      <c r="A198" s="442"/>
      <c r="B198" s="442"/>
      <c r="C198" s="442"/>
      <c r="D198" s="442"/>
      <c r="E198" s="443"/>
      <c r="F198" s="443"/>
      <c r="G198" s="443"/>
      <c r="H198" s="443"/>
      <c r="I198" s="443"/>
      <c r="J198" s="443"/>
      <c r="K198" s="443"/>
      <c r="L198" s="443"/>
      <c r="M198" s="443"/>
      <c r="N198" s="442"/>
      <c r="O198" s="442"/>
      <c r="P198" s="442"/>
      <c r="Q198" s="442"/>
    </row>
    <row r="199" spans="1:17" ht="12.75">
      <c r="A199" s="442"/>
      <c r="B199" s="442"/>
      <c r="C199" s="442"/>
      <c r="D199" s="442"/>
      <c r="E199" s="443"/>
      <c r="F199" s="443"/>
      <c r="G199" s="443"/>
      <c r="H199" s="443"/>
      <c r="I199" s="443"/>
      <c r="J199" s="443"/>
      <c r="K199" s="443"/>
      <c r="L199" s="443"/>
      <c r="M199" s="443"/>
      <c r="N199" s="442"/>
      <c r="O199" s="442"/>
      <c r="P199" s="442"/>
      <c r="Q199" s="442"/>
    </row>
    <row r="200" spans="1:17" ht="12.75">
      <c r="A200" s="442"/>
      <c r="B200" s="442"/>
      <c r="C200" s="442"/>
      <c r="D200" s="442"/>
      <c r="E200" s="443"/>
      <c r="F200" s="443"/>
      <c r="G200" s="443"/>
      <c r="H200" s="443"/>
      <c r="I200" s="443"/>
      <c r="J200" s="443"/>
      <c r="K200" s="443"/>
      <c r="L200" s="443"/>
      <c r="M200" s="443"/>
      <c r="N200" s="442"/>
      <c r="O200" s="442"/>
      <c r="P200" s="442"/>
      <c r="Q200" s="442"/>
    </row>
    <row r="201" spans="1:17" ht="12.75">
      <c r="A201" s="442"/>
      <c r="B201" s="442"/>
      <c r="C201" s="442"/>
      <c r="D201" s="442"/>
      <c r="E201" s="443"/>
      <c r="F201" s="443"/>
      <c r="G201" s="443"/>
      <c r="H201" s="443"/>
      <c r="I201" s="443"/>
      <c r="J201" s="443"/>
      <c r="K201" s="443"/>
      <c r="L201" s="443"/>
      <c r="M201" s="443"/>
      <c r="N201" s="442"/>
      <c r="O201" s="442"/>
      <c r="P201" s="442"/>
      <c r="Q201" s="442"/>
    </row>
    <row r="202" spans="1:17" ht="12.75">
      <c r="A202" s="442"/>
      <c r="B202" s="442"/>
      <c r="C202" s="442"/>
      <c r="D202" s="442"/>
      <c r="E202" s="443"/>
      <c r="F202" s="443"/>
      <c r="G202" s="443"/>
      <c r="H202" s="443"/>
      <c r="I202" s="443"/>
      <c r="J202" s="443"/>
      <c r="K202" s="443"/>
      <c r="L202" s="443"/>
      <c r="M202" s="443"/>
      <c r="N202" s="442"/>
      <c r="O202" s="442"/>
      <c r="P202" s="442"/>
      <c r="Q202" s="442"/>
    </row>
    <row r="203" spans="1:17" ht="12.75">
      <c r="A203" s="442"/>
      <c r="B203" s="442"/>
      <c r="C203" s="442"/>
      <c r="D203" s="442"/>
      <c r="E203" s="443"/>
      <c r="F203" s="443"/>
      <c r="G203" s="443"/>
      <c r="H203" s="443"/>
      <c r="I203" s="443"/>
      <c r="J203" s="443"/>
      <c r="K203" s="443"/>
      <c r="L203" s="443"/>
      <c r="M203" s="443"/>
      <c r="N203" s="442"/>
      <c r="O203" s="442"/>
      <c r="P203" s="442"/>
      <c r="Q203" s="442"/>
    </row>
    <row r="204" spans="1:17" ht="12.75">
      <c r="A204" s="442"/>
      <c r="B204" s="442"/>
      <c r="C204" s="442"/>
      <c r="D204" s="442"/>
      <c r="E204" s="443"/>
      <c r="F204" s="443"/>
      <c r="G204" s="443"/>
      <c r="H204" s="443"/>
      <c r="I204" s="443"/>
      <c r="J204" s="443"/>
      <c r="K204" s="443"/>
      <c r="L204" s="443"/>
      <c r="M204" s="443"/>
      <c r="N204" s="442"/>
      <c r="O204" s="442"/>
      <c r="P204" s="442"/>
      <c r="Q204" s="442"/>
    </row>
    <row r="205" spans="1:17" ht="12.75">
      <c r="A205" s="442"/>
      <c r="B205" s="442"/>
      <c r="C205" s="442"/>
      <c r="D205" s="442"/>
      <c r="E205" s="443"/>
      <c r="F205" s="443"/>
      <c r="G205" s="443"/>
      <c r="H205" s="443"/>
      <c r="I205" s="443"/>
      <c r="J205" s="443"/>
      <c r="K205" s="443"/>
      <c r="L205" s="443"/>
      <c r="M205" s="443"/>
      <c r="N205" s="442"/>
      <c r="O205" s="442"/>
      <c r="P205" s="442"/>
      <c r="Q205" s="442"/>
    </row>
    <row r="206" spans="1:17" ht="12.75">
      <c r="A206" s="442"/>
      <c r="B206" s="442"/>
      <c r="C206" s="442"/>
      <c r="D206" s="442"/>
      <c r="E206" s="443"/>
      <c r="F206" s="443"/>
      <c r="G206" s="443"/>
      <c r="H206" s="443"/>
      <c r="I206" s="443"/>
      <c r="J206" s="443"/>
      <c r="K206" s="443"/>
      <c r="L206" s="443"/>
      <c r="M206" s="443"/>
      <c r="N206" s="442"/>
      <c r="O206" s="442"/>
      <c r="P206" s="442"/>
      <c r="Q206" s="442"/>
    </row>
    <row r="207" spans="1:17" ht="12.75">
      <c r="A207" s="442"/>
      <c r="B207" s="442"/>
      <c r="C207" s="442"/>
      <c r="D207" s="442"/>
      <c r="E207" s="443"/>
      <c r="F207" s="443"/>
      <c r="G207" s="443"/>
      <c r="H207" s="443"/>
      <c r="I207" s="443"/>
      <c r="J207" s="443"/>
      <c r="K207" s="443"/>
      <c r="L207" s="443"/>
      <c r="M207" s="443"/>
      <c r="N207" s="442"/>
      <c r="O207" s="442"/>
      <c r="P207" s="442"/>
      <c r="Q207" s="442"/>
    </row>
    <row r="208" spans="1:17" ht="12.75">
      <c r="A208" s="442"/>
      <c r="B208" s="442"/>
      <c r="C208" s="442"/>
      <c r="D208" s="442"/>
      <c r="E208" s="443"/>
      <c r="F208" s="443"/>
      <c r="G208" s="443"/>
      <c r="H208" s="443"/>
      <c r="I208" s="443"/>
      <c r="J208" s="443"/>
      <c r="K208" s="443"/>
      <c r="L208" s="443"/>
      <c r="M208" s="443"/>
      <c r="N208" s="442"/>
      <c r="O208" s="442"/>
      <c r="P208" s="442"/>
      <c r="Q208" s="442"/>
    </row>
    <row r="209" spans="1:17" ht="12.75">
      <c r="A209" s="442"/>
      <c r="B209" s="442"/>
      <c r="C209" s="442"/>
      <c r="D209" s="442"/>
      <c r="E209" s="443"/>
      <c r="F209" s="443"/>
      <c r="G209" s="443"/>
      <c r="H209" s="443"/>
      <c r="I209" s="443"/>
      <c r="J209" s="443"/>
      <c r="K209" s="443"/>
      <c r="L209" s="443"/>
      <c r="M209" s="443"/>
      <c r="N209" s="442"/>
      <c r="O209" s="442"/>
      <c r="P209" s="442"/>
      <c r="Q209" s="442"/>
    </row>
    <row r="210" spans="1:17" ht="12.75">
      <c r="A210" s="442"/>
      <c r="B210" s="442"/>
      <c r="C210" s="442"/>
      <c r="D210" s="442"/>
      <c r="E210" s="443"/>
      <c r="F210" s="443"/>
      <c r="G210" s="443"/>
      <c r="H210" s="443"/>
      <c r="I210" s="443"/>
      <c r="J210" s="443"/>
      <c r="K210" s="443"/>
      <c r="L210" s="443"/>
      <c r="M210" s="443"/>
      <c r="N210" s="442"/>
      <c r="O210" s="442"/>
      <c r="P210" s="442"/>
      <c r="Q210" s="442"/>
    </row>
    <row r="211" spans="1:17" ht="12.75">
      <c r="A211" s="442"/>
      <c r="B211" s="442"/>
      <c r="C211" s="442"/>
      <c r="D211" s="442"/>
      <c r="E211" s="443"/>
      <c r="F211" s="443"/>
      <c r="G211" s="443"/>
      <c r="H211" s="443"/>
      <c r="I211" s="443"/>
      <c r="J211" s="443"/>
      <c r="K211" s="443"/>
      <c r="L211" s="443"/>
      <c r="M211" s="443"/>
      <c r="N211" s="442"/>
      <c r="O211" s="442"/>
      <c r="P211" s="442"/>
      <c r="Q211" s="442"/>
    </row>
    <row r="212" spans="1:17" ht="12.75">
      <c r="A212" s="442"/>
      <c r="B212" s="442"/>
      <c r="C212" s="442"/>
      <c r="D212" s="442"/>
      <c r="E212" s="443"/>
      <c r="F212" s="443"/>
      <c r="G212" s="443"/>
      <c r="H212" s="443"/>
      <c r="I212" s="443"/>
      <c r="J212" s="443"/>
      <c r="K212" s="443"/>
      <c r="L212" s="443"/>
      <c r="M212" s="443"/>
      <c r="N212" s="442"/>
      <c r="O212" s="442"/>
      <c r="P212" s="442"/>
      <c r="Q212" s="442"/>
    </row>
    <row r="213" spans="1:17" ht="12.75">
      <c r="A213" s="442"/>
      <c r="B213" s="442"/>
      <c r="C213" s="442"/>
      <c r="D213" s="442"/>
      <c r="E213" s="443"/>
      <c r="F213" s="443"/>
      <c r="G213" s="443"/>
      <c r="H213" s="443"/>
      <c r="I213" s="443"/>
      <c r="J213" s="443"/>
      <c r="K213" s="443"/>
      <c r="L213" s="443"/>
      <c r="M213" s="443"/>
      <c r="N213" s="442"/>
      <c r="O213" s="442"/>
      <c r="P213" s="442"/>
      <c r="Q213" s="442"/>
    </row>
    <row r="214" spans="1:17" ht="12.75">
      <c r="A214" s="442"/>
      <c r="B214" s="442"/>
      <c r="C214" s="442"/>
      <c r="D214" s="442"/>
      <c r="E214" s="443"/>
      <c r="F214" s="443"/>
      <c r="G214" s="443"/>
      <c r="H214" s="443"/>
      <c r="I214" s="443"/>
      <c r="J214" s="443"/>
      <c r="K214" s="443"/>
      <c r="L214" s="443"/>
      <c r="M214" s="443"/>
      <c r="N214" s="442"/>
      <c r="O214" s="442"/>
      <c r="P214" s="442"/>
      <c r="Q214" s="442"/>
    </row>
    <row r="215" spans="1:17" ht="12.75">
      <c r="A215" s="442"/>
      <c r="B215" s="442"/>
      <c r="C215" s="442"/>
      <c r="D215" s="442"/>
      <c r="E215" s="443"/>
      <c r="F215" s="443"/>
      <c r="G215" s="443"/>
      <c r="H215" s="443"/>
      <c r="I215" s="443"/>
      <c r="J215" s="443"/>
      <c r="K215" s="443"/>
      <c r="L215" s="443"/>
      <c r="M215" s="443"/>
      <c r="N215" s="442"/>
      <c r="O215" s="442"/>
      <c r="P215" s="442"/>
      <c r="Q215" s="442"/>
    </row>
    <row r="216" spans="1:17" ht="12.75">
      <c r="A216" s="442"/>
      <c r="B216" s="442"/>
      <c r="C216" s="442"/>
      <c r="D216" s="442"/>
      <c r="E216" s="443"/>
      <c r="F216" s="443"/>
      <c r="G216" s="443"/>
      <c r="H216" s="443"/>
      <c r="I216" s="443"/>
      <c r="J216" s="443"/>
      <c r="K216" s="443"/>
      <c r="L216" s="443"/>
      <c r="M216" s="443"/>
      <c r="N216" s="442"/>
      <c r="O216" s="442"/>
      <c r="P216" s="442"/>
      <c r="Q216" s="442"/>
    </row>
    <row r="217" spans="1:17" ht="12.75">
      <c r="A217" s="442"/>
      <c r="B217" s="442"/>
      <c r="C217" s="442"/>
      <c r="D217" s="442"/>
      <c r="E217" s="443"/>
      <c r="F217" s="443"/>
      <c r="G217" s="443"/>
      <c r="H217" s="443"/>
      <c r="I217" s="443"/>
      <c r="J217" s="443"/>
      <c r="K217" s="443"/>
      <c r="L217" s="443"/>
      <c r="M217" s="443"/>
      <c r="N217" s="442"/>
      <c r="O217" s="442"/>
      <c r="P217" s="442"/>
      <c r="Q217" s="442"/>
    </row>
    <row r="218" spans="1:17" ht="12.75">
      <c r="A218" s="442"/>
      <c r="B218" s="442"/>
      <c r="C218" s="442"/>
      <c r="D218" s="442"/>
      <c r="E218" s="443"/>
      <c r="F218" s="443"/>
      <c r="G218" s="443"/>
      <c r="H218" s="443"/>
      <c r="I218" s="443"/>
      <c r="J218" s="443"/>
      <c r="K218" s="443"/>
      <c r="L218" s="443"/>
      <c r="M218" s="443"/>
      <c r="N218" s="442"/>
      <c r="O218" s="442"/>
      <c r="P218" s="442"/>
      <c r="Q218" s="442"/>
    </row>
    <row r="219" spans="1:17" ht="12.75">
      <c r="A219" s="442"/>
      <c r="B219" s="442"/>
      <c r="C219" s="442"/>
      <c r="D219" s="442"/>
      <c r="E219" s="443"/>
      <c r="F219" s="443"/>
      <c r="G219" s="443"/>
      <c r="H219" s="443"/>
      <c r="I219" s="443"/>
      <c r="J219" s="443"/>
      <c r="K219" s="443"/>
      <c r="L219" s="443"/>
      <c r="M219" s="443"/>
      <c r="N219" s="442"/>
      <c r="O219" s="442"/>
      <c r="P219" s="442"/>
      <c r="Q219" s="442"/>
    </row>
    <row r="220" spans="1:17" ht="12.75">
      <c r="A220" s="442"/>
      <c r="B220" s="442"/>
      <c r="C220" s="442"/>
      <c r="D220" s="442"/>
      <c r="E220" s="443"/>
      <c r="F220" s="443"/>
      <c r="G220" s="443"/>
      <c r="H220" s="443"/>
      <c r="I220" s="443"/>
      <c r="J220" s="443"/>
      <c r="K220" s="443"/>
      <c r="L220" s="443"/>
      <c r="M220" s="443"/>
      <c r="N220" s="442"/>
      <c r="O220" s="442"/>
      <c r="P220" s="442"/>
      <c r="Q220" s="442"/>
    </row>
    <row r="221" spans="1:17" ht="12.75">
      <c r="A221" s="442"/>
      <c r="B221" s="442"/>
      <c r="C221" s="442"/>
      <c r="D221" s="442"/>
      <c r="E221" s="443"/>
      <c r="F221" s="443"/>
      <c r="G221" s="443"/>
      <c r="H221" s="443"/>
      <c r="I221" s="443"/>
      <c r="J221" s="443"/>
      <c r="K221" s="443"/>
      <c r="L221" s="443"/>
      <c r="M221" s="443"/>
      <c r="N221" s="442"/>
      <c r="O221" s="442"/>
      <c r="P221" s="442"/>
      <c r="Q221" s="442"/>
    </row>
    <row r="222" spans="1:17" ht="12.75">
      <c r="A222" s="442"/>
      <c r="B222" s="442"/>
      <c r="C222" s="442"/>
      <c r="D222" s="442"/>
      <c r="E222" s="443"/>
      <c r="F222" s="443"/>
      <c r="G222" s="443"/>
      <c r="H222" s="443"/>
      <c r="I222" s="443"/>
      <c r="J222" s="443"/>
      <c r="K222" s="443"/>
      <c r="L222" s="443"/>
      <c r="M222" s="443"/>
      <c r="N222" s="442"/>
      <c r="O222" s="442"/>
      <c r="P222" s="442"/>
      <c r="Q222" s="442"/>
    </row>
    <row r="223" spans="1:17" ht="12.75">
      <c r="A223" s="442"/>
      <c r="B223" s="442"/>
      <c r="C223" s="442"/>
      <c r="D223" s="442"/>
      <c r="E223" s="443"/>
      <c r="F223" s="443"/>
      <c r="G223" s="443"/>
      <c r="H223" s="443"/>
      <c r="I223" s="443"/>
      <c r="J223" s="443"/>
      <c r="K223" s="443"/>
      <c r="L223" s="443"/>
      <c r="M223" s="443"/>
      <c r="N223" s="442"/>
      <c r="O223" s="442"/>
      <c r="P223" s="442"/>
      <c r="Q223" s="442"/>
    </row>
    <row r="224" spans="1:17" ht="12.75">
      <c r="A224" s="442"/>
      <c r="B224" s="442"/>
      <c r="C224" s="442"/>
      <c r="D224" s="442"/>
      <c r="E224" s="443"/>
      <c r="F224" s="443"/>
      <c r="G224" s="443"/>
      <c r="H224" s="443"/>
      <c r="I224" s="443"/>
      <c r="J224" s="443"/>
      <c r="K224" s="443"/>
      <c r="L224" s="443"/>
      <c r="M224" s="443"/>
      <c r="N224" s="442"/>
      <c r="O224" s="442"/>
      <c r="P224" s="442"/>
      <c r="Q224" s="442"/>
    </row>
    <row r="225" spans="1:17" ht="12.75">
      <c r="A225" s="442"/>
      <c r="B225" s="442"/>
      <c r="C225" s="442"/>
      <c r="D225" s="442"/>
      <c r="E225" s="443"/>
      <c r="F225" s="443"/>
      <c r="G225" s="443"/>
      <c r="H225" s="443"/>
      <c r="I225" s="443"/>
      <c r="J225" s="443"/>
      <c r="K225" s="443"/>
      <c r="L225" s="443"/>
      <c r="M225" s="443"/>
      <c r="N225" s="442"/>
      <c r="O225" s="442"/>
      <c r="P225" s="442"/>
      <c r="Q225" s="442"/>
    </row>
    <row r="226" spans="1:17" ht="12.75">
      <c r="A226" s="442"/>
      <c r="B226" s="442"/>
      <c r="C226" s="442"/>
      <c r="D226" s="442"/>
      <c r="E226" s="443"/>
      <c r="F226" s="443"/>
      <c r="G226" s="443"/>
      <c r="H226" s="443"/>
      <c r="I226" s="443"/>
      <c r="J226" s="443"/>
      <c r="K226" s="443"/>
      <c r="L226" s="443"/>
      <c r="M226" s="443"/>
      <c r="N226" s="442"/>
      <c r="O226" s="442"/>
      <c r="P226" s="442"/>
      <c r="Q226" s="442"/>
    </row>
    <row r="227" spans="1:17" ht="12.75">
      <c r="A227" s="442"/>
      <c r="B227" s="442"/>
      <c r="C227" s="442"/>
      <c r="D227" s="442"/>
      <c r="E227" s="443"/>
      <c r="F227" s="443"/>
      <c r="G227" s="443"/>
      <c r="H227" s="443"/>
      <c r="I227" s="443"/>
      <c r="J227" s="443"/>
      <c r="K227" s="443"/>
      <c r="L227" s="443"/>
      <c r="M227" s="443"/>
      <c r="N227" s="442"/>
      <c r="O227" s="442"/>
      <c r="P227" s="442"/>
      <c r="Q227" s="442"/>
    </row>
    <row r="228" spans="1:17" ht="12.75">
      <c r="A228" s="442"/>
      <c r="B228" s="442"/>
      <c r="C228" s="442"/>
      <c r="D228" s="442"/>
      <c r="E228" s="443"/>
      <c r="F228" s="443"/>
      <c r="G228" s="443"/>
      <c r="H228" s="443"/>
      <c r="I228" s="443"/>
      <c r="J228" s="443"/>
      <c r="K228" s="443"/>
      <c r="L228" s="443"/>
      <c r="M228" s="443"/>
      <c r="N228" s="442"/>
      <c r="O228" s="442"/>
      <c r="P228" s="442"/>
      <c r="Q228" s="442"/>
    </row>
    <row r="229" spans="1:17" ht="12.75">
      <c r="A229" s="442"/>
      <c r="B229" s="442"/>
      <c r="C229" s="442"/>
      <c r="D229" s="442"/>
      <c r="E229" s="443"/>
      <c r="F229" s="443"/>
      <c r="G229" s="443"/>
      <c r="H229" s="443"/>
      <c r="I229" s="443"/>
      <c r="J229" s="443"/>
      <c r="K229" s="443"/>
      <c r="L229" s="443"/>
      <c r="M229" s="443"/>
      <c r="N229" s="442"/>
      <c r="O229" s="442"/>
      <c r="P229" s="442"/>
      <c r="Q229" s="442"/>
    </row>
    <row r="230" spans="1:17" ht="12.75">
      <c r="A230" s="442"/>
      <c r="B230" s="442"/>
      <c r="C230" s="442"/>
      <c r="D230" s="442"/>
      <c r="E230" s="443"/>
      <c r="F230" s="443"/>
      <c r="G230" s="443"/>
      <c r="H230" s="443"/>
      <c r="I230" s="443"/>
      <c r="J230" s="443"/>
      <c r="K230" s="443"/>
      <c r="L230" s="443"/>
      <c r="M230" s="443"/>
      <c r="N230" s="442"/>
      <c r="O230" s="442"/>
      <c r="P230" s="442"/>
      <c r="Q230" s="442"/>
    </row>
    <row r="231" spans="1:17" ht="12.75">
      <c r="A231" s="442"/>
      <c r="B231" s="442"/>
      <c r="C231" s="442"/>
      <c r="D231" s="442"/>
      <c r="E231" s="443"/>
      <c r="F231" s="443"/>
      <c r="G231" s="443"/>
      <c r="H231" s="443"/>
      <c r="I231" s="443"/>
      <c r="J231" s="443"/>
      <c r="K231" s="443"/>
      <c r="L231" s="443"/>
      <c r="M231" s="443"/>
      <c r="N231" s="442"/>
      <c r="O231" s="442"/>
      <c r="P231" s="442"/>
      <c r="Q231" s="442"/>
    </row>
    <row r="232" spans="1:17" ht="12.75">
      <c r="A232" s="442"/>
      <c r="B232" s="442"/>
      <c r="C232" s="442"/>
      <c r="D232" s="442"/>
      <c r="E232" s="443"/>
      <c r="F232" s="443"/>
      <c r="G232" s="443"/>
      <c r="H232" s="443"/>
      <c r="I232" s="443"/>
      <c r="J232" s="443"/>
      <c r="K232" s="443"/>
      <c r="L232" s="443"/>
      <c r="M232" s="443"/>
      <c r="N232" s="442"/>
      <c r="O232" s="442"/>
      <c r="P232" s="442"/>
      <c r="Q232" s="442"/>
    </row>
    <row r="233" spans="1:17" ht="12.75">
      <c r="A233" s="442"/>
      <c r="B233" s="442"/>
      <c r="C233" s="442"/>
      <c r="D233" s="442"/>
      <c r="E233" s="443"/>
      <c r="F233" s="443"/>
      <c r="G233" s="443"/>
      <c r="H233" s="443"/>
      <c r="I233" s="443"/>
      <c r="J233" s="443"/>
      <c r="K233" s="443"/>
      <c r="L233" s="443"/>
      <c r="M233" s="443"/>
      <c r="N233" s="442"/>
      <c r="O233" s="442"/>
      <c r="P233" s="442"/>
      <c r="Q233" s="442"/>
    </row>
    <row r="234" spans="1:17" ht="12.75">
      <c r="A234" s="442"/>
      <c r="B234" s="442"/>
      <c r="C234" s="442"/>
      <c r="D234" s="442"/>
      <c r="E234" s="443"/>
      <c r="F234" s="443"/>
      <c r="G234" s="443"/>
      <c r="H234" s="443"/>
      <c r="I234" s="443"/>
      <c r="J234" s="443"/>
      <c r="K234" s="443"/>
      <c r="L234" s="443"/>
      <c r="M234" s="443"/>
      <c r="N234" s="442"/>
      <c r="O234" s="442"/>
      <c r="P234" s="442"/>
      <c r="Q234" s="442"/>
    </row>
    <row r="235" spans="1:17" ht="12.75">
      <c r="A235" s="442"/>
      <c r="B235" s="442"/>
      <c r="C235" s="442"/>
      <c r="D235" s="442"/>
      <c r="E235" s="443"/>
      <c r="F235" s="443"/>
      <c r="G235" s="443"/>
      <c r="H235" s="443"/>
      <c r="I235" s="443"/>
      <c r="J235" s="443"/>
      <c r="K235" s="443"/>
      <c r="L235" s="443"/>
      <c r="M235" s="443"/>
      <c r="N235" s="442"/>
      <c r="O235" s="442"/>
      <c r="P235" s="442"/>
      <c r="Q235" s="442"/>
    </row>
    <row r="236" spans="1:17" ht="12.75">
      <c r="A236" s="442"/>
      <c r="B236" s="442"/>
      <c r="C236" s="442"/>
      <c r="D236" s="442"/>
      <c r="E236" s="443"/>
      <c r="F236" s="443"/>
      <c r="G236" s="443"/>
      <c r="H236" s="443"/>
      <c r="I236" s="443"/>
      <c r="J236" s="443"/>
      <c r="K236" s="443"/>
      <c r="L236" s="443"/>
      <c r="M236" s="443"/>
      <c r="N236" s="442"/>
      <c r="O236" s="442"/>
      <c r="P236" s="442"/>
      <c r="Q236" s="442"/>
    </row>
    <row r="237" spans="1:17" ht="12.75">
      <c r="A237" s="442"/>
      <c r="B237" s="442"/>
      <c r="C237" s="442"/>
      <c r="D237" s="442"/>
      <c r="E237" s="443"/>
      <c r="F237" s="443"/>
      <c r="G237" s="443"/>
      <c r="H237" s="443"/>
      <c r="I237" s="443"/>
      <c r="J237" s="443"/>
      <c r="K237" s="443"/>
      <c r="L237" s="443"/>
      <c r="M237" s="443"/>
      <c r="N237" s="442"/>
      <c r="O237" s="442"/>
      <c r="P237" s="442"/>
      <c r="Q237" s="442"/>
    </row>
    <row r="238" spans="1:17" ht="12.75">
      <c r="A238" s="442"/>
      <c r="B238" s="442"/>
      <c r="C238" s="442"/>
      <c r="D238" s="442"/>
      <c r="E238" s="443"/>
      <c r="F238" s="443"/>
      <c r="G238" s="443"/>
      <c r="H238" s="443"/>
      <c r="I238" s="443"/>
      <c r="J238" s="443"/>
      <c r="K238" s="443"/>
      <c r="L238" s="443"/>
      <c r="M238" s="443"/>
      <c r="N238" s="442"/>
      <c r="O238" s="442"/>
      <c r="P238" s="442"/>
      <c r="Q238" s="442"/>
    </row>
    <row r="239" spans="1:17" ht="12.75">
      <c r="A239" s="442"/>
      <c r="B239" s="442"/>
      <c r="C239" s="442"/>
      <c r="D239" s="442"/>
      <c r="E239" s="443"/>
      <c r="F239" s="443"/>
      <c r="G239" s="443"/>
      <c r="H239" s="443"/>
      <c r="I239" s="443"/>
      <c r="J239" s="443"/>
      <c r="K239" s="443"/>
      <c r="L239" s="443"/>
      <c r="M239" s="443"/>
      <c r="N239" s="442"/>
      <c r="O239" s="442"/>
      <c r="P239" s="442"/>
      <c r="Q239" s="442"/>
    </row>
    <row r="240" spans="1:17" ht="12.75">
      <c r="A240" s="442"/>
      <c r="B240" s="442"/>
      <c r="C240" s="442"/>
      <c r="D240" s="442"/>
      <c r="E240" s="443"/>
      <c r="F240" s="443"/>
      <c r="G240" s="443"/>
      <c r="H240" s="443"/>
      <c r="I240" s="443"/>
      <c r="J240" s="443"/>
      <c r="K240" s="443"/>
      <c r="L240" s="443"/>
      <c r="M240" s="443"/>
      <c r="N240" s="442"/>
      <c r="O240" s="442"/>
      <c r="P240" s="442"/>
      <c r="Q240" s="442"/>
    </row>
    <row r="241" spans="1:17" ht="12.75">
      <c r="A241" s="442"/>
      <c r="B241" s="442"/>
      <c r="C241" s="442"/>
      <c r="D241" s="442"/>
      <c r="E241" s="443"/>
      <c r="F241" s="443"/>
      <c r="G241" s="443"/>
      <c r="H241" s="443"/>
      <c r="I241" s="443"/>
      <c r="J241" s="443"/>
      <c r="K241" s="443"/>
      <c r="L241" s="443"/>
      <c r="M241" s="443"/>
      <c r="N241" s="442"/>
      <c r="O241" s="442"/>
      <c r="P241" s="442"/>
      <c r="Q241" s="442"/>
    </row>
    <row r="242" spans="1:17" ht="12.75">
      <c r="A242" s="442"/>
      <c r="B242" s="442"/>
      <c r="C242" s="442"/>
      <c r="D242" s="442"/>
      <c r="E242" s="443"/>
      <c r="F242" s="443"/>
      <c r="G242" s="443"/>
      <c r="H242" s="443"/>
      <c r="I242" s="443"/>
      <c r="J242" s="443"/>
      <c r="K242" s="443"/>
      <c r="L242" s="443"/>
      <c r="M242" s="443"/>
      <c r="N242" s="442"/>
      <c r="O242" s="442"/>
      <c r="P242" s="442"/>
      <c r="Q242" s="442"/>
    </row>
    <row r="243" spans="1:17" ht="12.75">
      <c r="A243" s="442"/>
      <c r="B243" s="442"/>
      <c r="C243" s="442"/>
      <c r="D243" s="442"/>
      <c r="E243" s="443"/>
      <c r="F243" s="443"/>
      <c r="G243" s="443"/>
      <c r="H243" s="443"/>
      <c r="I243" s="443"/>
      <c r="J243" s="443"/>
      <c r="K243" s="443"/>
      <c r="L243" s="443"/>
      <c r="M243" s="443"/>
      <c r="N243" s="442"/>
      <c r="O243" s="442"/>
      <c r="P243" s="442"/>
      <c r="Q243" s="442"/>
    </row>
    <row r="244" spans="1:17" ht="12.75">
      <c r="A244" s="442"/>
      <c r="B244" s="442"/>
      <c r="C244" s="442"/>
      <c r="D244" s="442"/>
      <c r="E244" s="443"/>
      <c r="F244" s="443"/>
      <c r="G244" s="443"/>
      <c r="H244" s="443"/>
      <c r="I244" s="443"/>
      <c r="J244" s="443"/>
      <c r="K244" s="443"/>
      <c r="L244" s="443"/>
      <c r="M244" s="443"/>
      <c r="N244" s="442"/>
      <c r="O244" s="442"/>
      <c r="P244" s="442"/>
      <c r="Q244" s="442"/>
    </row>
    <row r="245" spans="1:17" ht="12.75">
      <c r="A245" s="442"/>
      <c r="B245" s="442"/>
      <c r="C245" s="442"/>
      <c r="D245" s="442"/>
      <c r="E245" s="443"/>
      <c r="F245" s="443"/>
      <c r="G245" s="443"/>
      <c r="H245" s="443"/>
      <c r="I245" s="443"/>
      <c r="J245" s="443"/>
      <c r="K245" s="443"/>
      <c r="L245" s="443"/>
      <c r="M245" s="443"/>
      <c r="N245" s="442"/>
      <c r="O245" s="442"/>
      <c r="P245" s="442"/>
      <c r="Q245" s="442"/>
    </row>
    <row r="246" spans="1:17" ht="12.75">
      <c r="A246" s="442"/>
      <c r="B246" s="442"/>
      <c r="C246" s="442"/>
      <c r="D246" s="442"/>
      <c r="E246" s="443"/>
      <c r="F246" s="443"/>
      <c r="G246" s="443"/>
      <c r="H246" s="443"/>
      <c r="I246" s="443"/>
      <c r="J246" s="443"/>
      <c r="K246" s="443"/>
      <c r="L246" s="443"/>
      <c r="M246" s="443"/>
      <c r="N246" s="442"/>
      <c r="O246" s="442"/>
      <c r="P246" s="442"/>
      <c r="Q246" s="442"/>
    </row>
    <row r="247" spans="1:17" ht="12.75">
      <c r="A247" s="442"/>
      <c r="B247" s="442"/>
      <c r="C247" s="442"/>
      <c r="D247" s="442"/>
      <c r="E247" s="443"/>
      <c r="F247" s="443"/>
      <c r="G247" s="443"/>
      <c r="H247" s="443"/>
      <c r="I247" s="443"/>
      <c r="J247" s="443"/>
      <c r="K247" s="443"/>
      <c r="L247" s="443"/>
      <c r="M247" s="443"/>
      <c r="N247" s="442"/>
      <c r="O247" s="442"/>
      <c r="P247" s="442"/>
      <c r="Q247" s="442"/>
    </row>
    <row r="248" spans="1:17" ht="12.75">
      <c r="A248" s="442"/>
      <c r="B248" s="442"/>
      <c r="C248" s="442"/>
      <c r="D248" s="442"/>
      <c r="E248" s="443"/>
      <c r="F248" s="443"/>
      <c r="G248" s="443"/>
      <c r="H248" s="443"/>
      <c r="I248" s="443"/>
      <c r="J248" s="443"/>
      <c r="K248" s="443"/>
      <c r="L248" s="443"/>
      <c r="M248" s="443"/>
      <c r="N248" s="442"/>
      <c r="O248" s="442"/>
      <c r="P248" s="442"/>
      <c r="Q248" s="442"/>
    </row>
    <row r="249" spans="1:17" ht="12.75">
      <c r="A249" s="442"/>
      <c r="B249" s="442"/>
      <c r="C249" s="442"/>
      <c r="D249" s="442"/>
      <c r="E249" s="443"/>
      <c r="F249" s="443"/>
      <c r="G249" s="443"/>
      <c r="H249" s="443"/>
      <c r="I249" s="443"/>
      <c r="J249" s="443"/>
      <c r="K249" s="443"/>
      <c r="L249" s="443"/>
      <c r="M249" s="443"/>
      <c r="N249" s="442"/>
      <c r="O249" s="442"/>
      <c r="P249" s="442"/>
      <c r="Q249" s="442"/>
    </row>
    <row r="250" spans="1:17" ht="12.75">
      <c r="A250" s="442"/>
      <c r="B250" s="442"/>
      <c r="C250" s="442"/>
      <c r="D250" s="442"/>
      <c r="E250" s="443"/>
      <c r="F250" s="443"/>
      <c r="G250" s="443"/>
      <c r="H250" s="443"/>
      <c r="I250" s="443"/>
      <c r="J250" s="443"/>
      <c r="K250" s="443"/>
      <c r="L250" s="443"/>
      <c r="M250" s="443"/>
      <c r="N250" s="442"/>
      <c r="O250" s="442"/>
      <c r="P250" s="442"/>
      <c r="Q250" s="442"/>
    </row>
    <row r="251" spans="1:17" ht="12.75">
      <c r="A251" s="442"/>
      <c r="B251" s="442"/>
      <c r="C251" s="442"/>
      <c r="D251" s="442"/>
      <c r="E251" s="443"/>
      <c r="F251" s="443"/>
      <c r="G251" s="443"/>
      <c r="H251" s="443"/>
      <c r="I251" s="443"/>
      <c r="J251" s="443"/>
      <c r="K251" s="443"/>
      <c r="L251" s="443"/>
      <c r="M251" s="443"/>
      <c r="N251" s="442"/>
      <c r="O251" s="442"/>
      <c r="P251" s="442"/>
      <c r="Q251" s="442"/>
    </row>
    <row r="252" spans="1:17" ht="12.75">
      <c r="A252" s="442"/>
      <c r="B252" s="442"/>
      <c r="C252" s="442"/>
      <c r="D252" s="442"/>
      <c r="E252" s="443"/>
      <c r="F252" s="443"/>
      <c r="G252" s="443"/>
      <c r="H252" s="443"/>
      <c r="I252" s="443"/>
      <c r="J252" s="443"/>
      <c r="K252" s="443"/>
      <c r="L252" s="443"/>
      <c r="M252" s="443"/>
      <c r="N252" s="442"/>
      <c r="O252" s="442"/>
      <c r="P252" s="442"/>
      <c r="Q252" s="442"/>
    </row>
    <row r="253" spans="1:17" ht="12.75">
      <c r="A253" s="442"/>
      <c r="B253" s="442"/>
      <c r="C253" s="442"/>
      <c r="D253" s="442"/>
      <c r="E253" s="443"/>
      <c r="F253" s="443"/>
      <c r="G253" s="443"/>
      <c r="H253" s="443"/>
      <c r="I253" s="443"/>
      <c r="J253" s="443"/>
      <c r="K253" s="443"/>
      <c r="L253" s="443"/>
      <c r="M253" s="443"/>
      <c r="N253" s="442"/>
      <c r="O253" s="442"/>
      <c r="P253" s="442"/>
      <c r="Q253" s="442"/>
    </row>
    <row r="254" spans="1:17" ht="12.75">
      <c r="A254" s="442"/>
      <c r="B254" s="442"/>
      <c r="C254" s="442"/>
      <c r="D254" s="442"/>
      <c r="E254" s="443"/>
      <c r="F254" s="443"/>
      <c r="G254" s="443"/>
      <c r="H254" s="443"/>
      <c r="I254" s="443"/>
      <c r="J254" s="443"/>
      <c r="K254" s="443"/>
      <c r="L254" s="443"/>
      <c r="M254" s="443"/>
      <c r="N254" s="442"/>
      <c r="O254" s="442"/>
      <c r="P254" s="442"/>
      <c r="Q254" s="442"/>
    </row>
    <row r="255" spans="1:17" ht="12.75">
      <c r="A255" s="442"/>
      <c r="B255" s="442"/>
      <c r="C255" s="442"/>
      <c r="D255" s="442"/>
      <c r="E255" s="443"/>
      <c r="F255" s="443"/>
      <c r="G255" s="443"/>
      <c r="H255" s="443"/>
      <c r="I255" s="443"/>
      <c r="J255" s="443"/>
      <c r="K255" s="443"/>
      <c r="L255" s="443"/>
      <c r="M255" s="443"/>
      <c r="N255" s="442"/>
      <c r="O255" s="442"/>
      <c r="P255" s="442"/>
      <c r="Q255" s="442"/>
    </row>
    <row r="256" spans="1:17" ht="12.75">
      <c r="A256" s="442"/>
      <c r="B256" s="442"/>
      <c r="C256" s="442"/>
      <c r="D256" s="442"/>
      <c r="E256" s="443"/>
      <c r="F256" s="443"/>
      <c r="G256" s="443"/>
      <c r="H256" s="443"/>
      <c r="I256" s="443"/>
      <c r="J256" s="443"/>
      <c r="K256" s="443"/>
      <c r="L256" s="443"/>
      <c r="M256" s="443"/>
      <c r="N256" s="442"/>
      <c r="O256" s="442"/>
      <c r="P256" s="442"/>
      <c r="Q256" s="442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07" operator="notEqual" stopIfTrue="1">
      <formula>0</formula>
    </cfRule>
  </conditionalFormatting>
  <conditionalFormatting sqref="E105:J105">
    <cfRule type="cellIs" priority="20" dxfId="207" operator="notEqual" stopIfTrue="1">
      <formula>0</formula>
    </cfRule>
  </conditionalFormatting>
  <conditionalFormatting sqref="G107:H107 B107">
    <cfRule type="cellIs" priority="19" dxfId="208" operator="equal" stopIfTrue="1">
      <formula>0</formula>
    </cfRule>
  </conditionalFormatting>
  <conditionalFormatting sqref="I114 E110">
    <cfRule type="cellIs" priority="18" dxfId="209" operator="equal" stopIfTrue="1">
      <formula>0</formula>
    </cfRule>
  </conditionalFormatting>
  <conditionalFormatting sqref="J107">
    <cfRule type="cellIs" priority="17" dxfId="210" operator="equal" stopIfTrue="1">
      <formula>0</formula>
    </cfRule>
  </conditionalFormatting>
  <conditionalFormatting sqref="E114:F114">
    <cfRule type="cellIs" priority="16" dxfId="209" operator="equal" stopIfTrue="1">
      <formula>0</formula>
    </cfRule>
  </conditionalFormatting>
  <conditionalFormatting sqref="F15">
    <cfRule type="cellIs" priority="11" dxfId="211" operator="equal" stopIfTrue="1">
      <formula>"Чужди средства"</formula>
    </cfRule>
    <cfRule type="cellIs" priority="12" dxfId="212" operator="equal" stopIfTrue="1">
      <formula>"СЕС - ДМП"</formula>
    </cfRule>
    <cfRule type="cellIs" priority="13" dxfId="213" operator="equal" stopIfTrue="1">
      <formula>"СЕС - РА"</formula>
    </cfRule>
    <cfRule type="cellIs" priority="14" dxfId="214" operator="equal" stopIfTrue="1">
      <formula>"СЕС - ДЕС"</formula>
    </cfRule>
    <cfRule type="cellIs" priority="15" dxfId="215" operator="equal" stopIfTrue="1">
      <formula>"СЕС - КСФ"</formula>
    </cfRule>
  </conditionalFormatting>
  <conditionalFormatting sqref="B105">
    <cfRule type="cellIs" priority="10" dxfId="216" operator="notEqual" stopIfTrue="1">
      <formula>0</formula>
    </cfRule>
  </conditionalFormatting>
  <conditionalFormatting sqref="I11:J11">
    <cfRule type="cellIs" priority="6" dxfId="217" operator="between" stopIfTrue="1">
      <formula>1000000000000</formula>
      <formula>9999999999999990</formula>
    </cfRule>
    <cfRule type="cellIs" priority="7" dxfId="218" operator="between" stopIfTrue="1">
      <formula>10000000000</formula>
      <formula>999999999999</formula>
    </cfRule>
    <cfRule type="cellIs" priority="8" dxfId="219" operator="between" stopIfTrue="1">
      <formula>1000000</formula>
      <formula>99999999</formula>
    </cfRule>
    <cfRule type="cellIs" priority="9" dxfId="220" operator="between" stopIfTrue="1">
      <formula>100</formula>
      <formula>9999</formula>
    </cfRule>
  </conditionalFormatting>
  <conditionalFormatting sqref="E15">
    <cfRule type="cellIs" priority="1" dxfId="211" operator="equal" stopIfTrue="1">
      <formula>"Чужди средства"</formula>
    </cfRule>
    <cfRule type="cellIs" priority="2" dxfId="212" operator="equal" stopIfTrue="1">
      <formula>"СЕС - ДМП"</formula>
    </cfRule>
    <cfRule type="cellIs" priority="3" dxfId="213" operator="equal" stopIfTrue="1">
      <formula>"СЕС - РА"</formula>
    </cfRule>
    <cfRule type="cellIs" priority="4" dxfId="214" operator="equal" stopIfTrue="1">
      <formula>"СЕС - ДЕС"</formula>
    </cfRule>
    <cfRule type="cellIs" priority="5" dxfId="21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hyperlinks>
    <hyperlink ref="B107" r:id="rId1" display="account-vr@riosv-vr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9"/>
  <sheetViews>
    <sheetView zoomScale="75" zoomScaleNormal="75" zoomScalePageLayoutView="0" workbookViewId="0" topLeftCell="B49">
      <selection activeCell="G10" sqref="G10"/>
    </sheetView>
  </sheetViews>
  <sheetFormatPr defaultColWidth="9.00390625" defaultRowHeight="15.75"/>
  <cols>
    <col min="1" max="1" width="3.875" style="0" hidden="1" customWidth="1"/>
    <col min="2" max="2" width="70.875" style="0" customWidth="1"/>
    <col min="3" max="3" width="16.125" style="0" customWidth="1"/>
    <col min="4" max="4" width="16.00390625" style="0" customWidth="1"/>
    <col min="5" max="5" width="20.25390625" style="0" customWidth="1"/>
    <col min="6" max="6" width="11.375" style="0" customWidth="1"/>
    <col min="7" max="7" width="18.875" style="0" customWidth="1"/>
    <col min="8" max="8" width="16.875" style="0" customWidth="1"/>
    <col min="9" max="9" width="4.375" style="0" customWidth="1"/>
    <col min="10" max="10" width="50.625" style="0" customWidth="1"/>
  </cols>
  <sheetData>
    <row r="1" spans="1:18" s="7" customFormat="1" ht="20.25">
      <c r="A1" s="1"/>
      <c r="B1" s="2"/>
      <c r="C1" s="3"/>
      <c r="D1" s="9"/>
      <c r="E1" s="9"/>
      <c r="F1" s="9"/>
      <c r="G1" s="3"/>
      <c r="H1" s="3"/>
      <c r="I1" s="1"/>
      <c r="J1" s="12"/>
      <c r="K1" s="1"/>
      <c r="R1" s="8"/>
    </row>
    <row r="2" spans="1:18" s="7" customFormat="1" ht="9" customHeight="1" hidden="1">
      <c r="A2" s="1"/>
      <c r="B2" s="12"/>
      <c r="C2" s="3"/>
      <c r="D2" s="3"/>
      <c r="E2" s="3"/>
      <c r="F2" s="3"/>
      <c r="G2" s="3"/>
      <c r="H2" s="3"/>
      <c r="I2" s="1"/>
      <c r="J2" s="1"/>
      <c r="K2" s="1"/>
      <c r="R2" s="8"/>
    </row>
    <row r="3" spans="1:18" s="7" customFormat="1" ht="22.5" customHeight="1" thickBot="1">
      <c r="A3" s="1"/>
      <c r="B3" s="13" t="s">
        <v>175</v>
      </c>
      <c r="C3" s="15"/>
      <c r="D3" s="15"/>
      <c r="E3" s="15"/>
      <c r="F3" s="15"/>
      <c r="G3" s="15"/>
      <c r="H3" s="16"/>
      <c r="I3" s="1"/>
      <c r="J3" s="1"/>
      <c r="K3" s="1"/>
      <c r="R3" s="8"/>
    </row>
    <row r="4" spans="1:18" s="7" customFormat="1" ht="12" customHeight="1" thickTop="1">
      <c r="A4" s="1"/>
      <c r="B4" s="12"/>
      <c r="C4" s="18"/>
      <c r="D4" s="18"/>
      <c r="E4" s="18"/>
      <c r="F4" s="18"/>
      <c r="G4" s="18"/>
      <c r="H4" s="18"/>
      <c r="I4" s="1"/>
      <c r="J4" s="1"/>
      <c r="K4" s="1"/>
      <c r="R4" s="8"/>
    </row>
    <row r="5" spans="1:18" s="7" customFormat="1" ht="18.75">
      <c r="A5" s="1"/>
      <c r="B5" s="20"/>
      <c r="C5" s="3"/>
      <c r="D5" s="21"/>
      <c r="E5" s="21"/>
      <c r="F5" s="21"/>
      <c r="G5" s="3"/>
      <c r="H5" s="3"/>
      <c r="I5" s="1"/>
      <c r="J5" s="20"/>
      <c r="K5" s="1"/>
      <c r="R5" s="8"/>
    </row>
    <row r="6" spans="1:18" s="7" customFormat="1" ht="23.25" customHeight="1">
      <c r="A6" s="1"/>
      <c r="B6" s="22" t="s">
        <v>178</v>
      </c>
      <c r="C6" s="23" t="s">
        <v>0</v>
      </c>
      <c r="D6" s="24">
        <v>45046</v>
      </c>
      <c r="E6" s="25" t="s">
        <v>1</v>
      </c>
      <c r="F6" s="26">
        <v>193955</v>
      </c>
      <c r="G6" s="450">
        <v>191060003</v>
      </c>
      <c r="H6" s="451"/>
      <c r="I6" s="1"/>
      <c r="J6" s="28"/>
      <c r="K6" s="1"/>
      <c r="L6" s="29"/>
      <c r="M6" s="29"/>
      <c r="N6" s="29"/>
      <c r="O6" s="29"/>
      <c r="R6" s="8"/>
    </row>
    <row r="7" spans="1:18" s="7" customFormat="1" ht="23.25" customHeight="1">
      <c r="A7" s="1"/>
      <c r="B7" s="30" t="s">
        <v>2</v>
      </c>
      <c r="C7" s="3"/>
      <c r="D7" s="32"/>
      <c r="E7" s="3"/>
      <c r="F7" s="33"/>
      <c r="G7" s="452" t="s">
        <v>3</v>
      </c>
      <c r="H7" s="452"/>
      <c r="I7" s="1"/>
      <c r="J7" s="31"/>
      <c r="K7" s="1"/>
      <c r="L7" s="29"/>
      <c r="M7" s="29"/>
      <c r="N7" s="29"/>
      <c r="O7" s="29"/>
      <c r="R7" s="8"/>
    </row>
    <row r="8" spans="1:18" s="7" customFormat="1" ht="23.25" customHeight="1">
      <c r="A8" s="1"/>
      <c r="B8" s="34" t="s">
        <v>179</v>
      </c>
      <c r="C8" s="35" t="s">
        <v>176</v>
      </c>
      <c r="D8" s="36" t="s">
        <v>180</v>
      </c>
      <c r="E8" s="3"/>
      <c r="F8" s="33"/>
      <c r="G8" s="453"/>
      <c r="H8" s="453"/>
      <c r="I8" s="1"/>
      <c r="J8" s="31"/>
      <c r="K8" s="1"/>
      <c r="L8" s="29"/>
      <c r="M8" s="29"/>
      <c r="N8" s="29"/>
      <c r="O8" s="29"/>
      <c r="R8" s="8"/>
    </row>
    <row r="9" spans="1:18" s="7" customFormat="1" ht="23.25" customHeight="1">
      <c r="A9" s="1"/>
      <c r="B9" s="37" t="s">
        <v>4</v>
      </c>
      <c r="C9" s="11"/>
      <c r="D9" s="11"/>
      <c r="E9" s="11"/>
      <c r="F9" s="33"/>
      <c r="G9" s="453"/>
      <c r="H9" s="453"/>
      <c r="I9" s="1"/>
      <c r="J9" s="11"/>
      <c r="K9" s="1"/>
      <c r="L9" s="29"/>
      <c r="M9" s="29"/>
      <c r="N9" s="29"/>
      <c r="O9" s="29"/>
      <c r="R9" s="8"/>
    </row>
    <row r="10" spans="1:20" s="7" customFormat="1" ht="21.75" customHeight="1">
      <c r="A10" s="1"/>
      <c r="B10" s="38" t="s">
        <v>5</v>
      </c>
      <c r="C10" s="40">
        <v>0</v>
      </c>
      <c r="D10" s="41" t="s">
        <v>177</v>
      </c>
      <c r="E10" s="11"/>
      <c r="F10" s="42"/>
      <c r="G10" s="42"/>
      <c r="H10" s="43"/>
      <c r="I10" s="42"/>
      <c r="J10" s="39"/>
      <c r="K10" s="1"/>
      <c r="L10" s="29"/>
      <c r="M10" s="29"/>
      <c r="N10" s="29"/>
      <c r="O10" s="29"/>
      <c r="P10" s="29"/>
      <c r="Q10" s="29"/>
      <c r="R10" s="8"/>
      <c r="S10" s="29"/>
      <c r="T10" s="29"/>
    </row>
    <row r="11" spans="1:20" s="7" customFormat="1" ht="16.5" thickBot="1">
      <c r="A11" s="47"/>
      <c r="B11" s="48"/>
      <c r="C11" s="49"/>
      <c r="D11" s="49"/>
      <c r="E11" s="49"/>
      <c r="F11" s="49"/>
      <c r="G11" s="49"/>
      <c r="H11" s="50" t="s">
        <v>6</v>
      </c>
      <c r="I11" s="53"/>
      <c r="J11" s="54"/>
      <c r="K11" s="1"/>
      <c r="L11" s="29"/>
      <c r="M11" s="29"/>
      <c r="N11" s="29"/>
      <c r="O11" s="29"/>
      <c r="P11" s="29"/>
      <c r="Q11" s="29"/>
      <c r="R11" s="8"/>
      <c r="S11" s="29"/>
      <c r="T11" s="29"/>
    </row>
    <row r="12" spans="1:20" s="7" customFormat="1" ht="22.5" customHeight="1">
      <c r="A12" s="47"/>
      <c r="B12" s="56"/>
      <c r="C12" s="454" t="s">
        <v>8</v>
      </c>
      <c r="D12" s="456" t="s">
        <v>9</v>
      </c>
      <c r="E12" s="58" t="s">
        <v>10</v>
      </c>
      <c r="F12" s="59"/>
      <c r="G12" s="60"/>
      <c r="H12" s="61"/>
      <c r="I12" s="63"/>
      <c r="J12" s="64" t="s">
        <v>11</v>
      </c>
      <c r="K12" s="1"/>
      <c r="L12" s="29"/>
      <c r="M12" s="29"/>
      <c r="N12" s="29"/>
      <c r="O12" s="29"/>
      <c r="P12" s="29"/>
      <c r="Q12" s="29"/>
      <c r="R12" s="29"/>
      <c r="S12" s="29"/>
      <c r="T12" s="29"/>
    </row>
    <row r="13" spans="1:20" s="7" customFormat="1" ht="47.25" customHeight="1">
      <c r="A13" s="47"/>
      <c r="B13" s="66" t="s">
        <v>12</v>
      </c>
      <c r="C13" s="455"/>
      <c r="D13" s="457"/>
      <c r="E13" s="68" t="s">
        <v>13</v>
      </c>
      <c r="F13" s="69" t="s">
        <v>14</v>
      </c>
      <c r="G13" s="69" t="s">
        <v>15</v>
      </c>
      <c r="H13" s="70" t="s">
        <v>16</v>
      </c>
      <c r="I13" s="72"/>
      <c r="J13" s="73"/>
      <c r="K13" s="55"/>
      <c r="L13" s="29"/>
      <c r="M13" s="29"/>
      <c r="N13" s="29"/>
      <c r="O13" s="29"/>
      <c r="P13" s="29"/>
      <c r="Q13" s="29"/>
      <c r="R13" s="29"/>
      <c r="S13" s="29"/>
      <c r="T13" s="29"/>
    </row>
    <row r="14" spans="1:20" s="7" customFormat="1" ht="15.75" hidden="1">
      <c r="A14" s="47"/>
      <c r="B14" s="74"/>
      <c r="C14" s="75"/>
      <c r="D14" s="75"/>
      <c r="E14" s="76"/>
      <c r="F14" s="77"/>
      <c r="G14" s="77"/>
      <c r="H14" s="78"/>
      <c r="I14" s="72"/>
      <c r="J14" s="80"/>
      <c r="K14" s="55"/>
      <c r="L14" s="29"/>
      <c r="M14" s="29"/>
      <c r="N14" s="29"/>
      <c r="O14" s="29"/>
      <c r="P14" s="29"/>
      <c r="Q14" s="29"/>
      <c r="R14" s="29"/>
      <c r="S14" s="29"/>
      <c r="T14" s="29"/>
    </row>
    <row r="15" spans="1:20" s="7" customFormat="1" ht="15.75">
      <c r="A15" s="47"/>
      <c r="B15" s="81" t="s">
        <v>18</v>
      </c>
      <c r="C15" s="83" t="s">
        <v>19</v>
      </c>
      <c r="D15" s="83" t="s">
        <v>20</v>
      </c>
      <c r="E15" s="84" t="s">
        <v>21</v>
      </c>
      <c r="F15" s="85" t="s">
        <v>22</v>
      </c>
      <c r="G15" s="85" t="s">
        <v>23</v>
      </c>
      <c r="H15" s="86" t="s">
        <v>24</v>
      </c>
      <c r="I15" s="88"/>
      <c r="J15" s="89"/>
      <c r="K15" s="55"/>
      <c r="L15" s="29"/>
      <c r="M15" s="29"/>
      <c r="N15" s="29"/>
      <c r="O15" s="29"/>
      <c r="P15" s="29"/>
      <c r="Q15" s="29"/>
      <c r="R15" s="29"/>
      <c r="S15" s="29"/>
      <c r="T15" s="29"/>
    </row>
    <row r="16" spans="1:20" s="7" customFormat="1" ht="15.75">
      <c r="A16" s="47"/>
      <c r="B16" s="90"/>
      <c r="C16" s="91"/>
      <c r="D16" s="91"/>
      <c r="E16" s="92"/>
      <c r="F16" s="93"/>
      <c r="G16" s="93"/>
      <c r="H16" s="94"/>
      <c r="I16" s="96"/>
      <c r="J16" s="97"/>
      <c r="K16" s="55"/>
      <c r="L16" s="29"/>
      <c r="M16" s="29"/>
      <c r="N16" s="29"/>
      <c r="O16" s="29"/>
      <c r="P16" s="29"/>
      <c r="Q16" s="29"/>
      <c r="R16" s="29"/>
      <c r="S16" s="29"/>
      <c r="T16" s="29"/>
    </row>
    <row r="17" spans="1:20" s="7" customFormat="1" ht="19.5" thickBot="1">
      <c r="A17" s="47">
        <v>10</v>
      </c>
      <c r="B17" s="99" t="s">
        <v>27</v>
      </c>
      <c r="C17" s="102">
        <f aca="true" t="shared" si="0" ref="C17:H17">+C18+C20+C31+C32</f>
        <v>0</v>
      </c>
      <c r="D17" s="102">
        <f t="shared" si="0"/>
        <v>15423</v>
      </c>
      <c r="E17" s="103">
        <f t="shared" si="0"/>
        <v>16461</v>
      </c>
      <c r="F17" s="104">
        <f t="shared" si="0"/>
        <v>0</v>
      </c>
      <c r="G17" s="104">
        <f t="shared" si="0"/>
        <v>14</v>
      </c>
      <c r="H17" s="105">
        <f t="shared" si="0"/>
        <v>-1052</v>
      </c>
      <c r="I17" s="107"/>
      <c r="J17" s="108" t="s">
        <v>28</v>
      </c>
      <c r="K17" s="55"/>
      <c r="L17" s="29"/>
      <c r="M17" s="29"/>
      <c r="N17" s="29"/>
      <c r="O17" s="29"/>
      <c r="P17" s="29"/>
      <c r="Q17" s="29"/>
      <c r="R17" s="29"/>
      <c r="S17" s="29"/>
      <c r="T17" s="29"/>
    </row>
    <row r="18" spans="1:20" s="7" customFormat="1" ht="16.5" thickTop="1">
      <c r="A18" s="47">
        <v>15</v>
      </c>
      <c r="B18" s="110" t="s">
        <v>29</v>
      </c>
      <c r="C18" s="111">
        <v>0</v>
      </c>
      <c r="D18" s="111">
        <f aca="true" t="shared" si="1" ref="D18:D83">+E18+F18+G18+H18</f>
        <v>0</v>
      </c>
      <c r="E18" s="112">
        <v>0</v>
      </c>
      <c r="F18" s="113">
        <v>0</v>
      </c>
      <c r="G18" s="113">
        <v>0</v>
      </c>
      <c r="H18" s="114">
        <v>0</v>
      </c>
      <c r="I18" s="116"/>
      <c r="J18" s="117" t="s">
        <v>30</v>
      </c>
      <c r="K18" s="55"/>
      <c r="L18" s="29"/>
      <c r="M18" s="29"/>
      <c r="N18" s="29"/>
      <c r="O18" s="29"/>
      <c r="P18" s="29"/>
      <c r="Q18" s="29"/>
      <c r="R18" s="29"/>
      <c r="S18" s="29"/>
      <c r="T18" s="29"/>
    </row>
    <row r="19" spans="1:20" s="7" customFormat="1" ht="16.5" customHeight="1" hidden="1">
      <c r="A19" s="47"/>
      <c r="B19" s="119" t="s">
        <v>31</v>
      </c>
      <c r="C19" s="120"/>
      <c r="D19" s="120">
        <f t="shared" si="1"/>
        <v>0</v>
      </c>
      <c r="E19" s="121"/>
      <c r="F19" s="122"/>
      <c r="G19" s="122"/>
      <c r="H19" s="123"/>
      <c r="I19" s="116"/>
      <c r="J19" s="125" t="s">
        <v>32</v>
      </c>
      <c r="K19" s="55"/>
      <c r="L19" s="29"/>
      <c r="M19" s="29"/>
      <c r="N19" s="29"/>
      <c r="O19" s="29"/>
      <c r="P19" s="29"/>
      <c r="Q19" s="29"/>
      <c r="R19" s="29"/>
      <c r="S19" s="29"/>
      <c r="T19" s="29"/>
    </row>
    <row r="20" spans="1:20" s="7" customFormat="1" ht="15.75">
      <c r="A20" s="47">
        <v>20</v>
      </c>
      <c r="B20" s="126" t="s">
        <v>33</v>
      </c>
      <c r="C20" s="127">
        <f aca="true" t="shared" si="2" ref="C20:H20">+C21+C25+C26+C27+C28</f>
        <v>0</v>
      </c>
      <c r="D20" s="127">
        <f t="shared" si="2"/>
        <v>15423</v>
      </c>
      <c r="E20" s="128">
        <f t="shared" si="2"/>
        <v>16461</v>
      </c>
      <c r="F20" s="129">
        <f t="shared" si="2"/>
        <v>0</v>
      </c>
      <c r="G20" s="129">
        <f t="shared" si="2"/>
        <v>14</v>
      </c>
      <c r="H20" s="130">
        <f t="shared" si="2"/>
        <v>-1052</v>
      </c>
      <c r="I20" s="116"/>
      <c r="J20" s="131" t="s">
        <v>34</v>
      </c>
      <c r="K20" s="55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7" customFormat="1" ht="15.75">
      <c r="A21" s="47">
        <v>25</v>
      </c>
      <c r="B21" s="132" t="s">
        <v>35</v>
      </c>
      <c r="C21" s="133">
        <v>0</v>
      </c>
      <c r="D21" s="133">
        <f t="shared" si="1"/>
        <v>0</v>
      </c>
      <c r="E21" s="134">
        <v>0</v>
      </c>
      <c r="F21" s="135">
        <v>0</v>
      </c>
      <c r="G21" s="135">
        <v>0</v>
      </c>
      <c r="H21" s="136">
        <v>0</v>
      </c>
      <c r="I21" s="116"/>
      <c r="J21" s="137" t="s">
        <v>36</v>
      </c>
      <c r="K21" s="55"/>
      <c r="L21" s="29"/>
      <c r="M21" s="29"/>
      <c r="N21" s="29"/>
      <c r="O21" s="29"/>
      <c r="P21" s="29"/>
      <c r="Q21" s="29"/>
      <c r="R21" s="29"/>
      <c r="S21" s="29"/>
      <c r="T21" s="29"/>
    </row>
    <row r="22" spans="1:20" s="7" customFormat="1" ht="15.75">
      <c r="A22" s="47">
        <v>26</v>
      </c>
      <c r="B22" s="138" t="s">
        <v>37</v>
      </c>
      <c r="C22" s="140">
        <v>0</v>
      </c>
      <c r="D22" s="140">
        <f t="shared" si="1"/>
        <v>0</v>
      </c>
      <c r="E22" s="141">
        <v>0</v>
      </c>
      <c r="F22" s="142">
        <v>0</v>
      </c>
      <c r="G22" s="142">
        <v>0</v>
      </c>
      <c r="H22" s="143">
        <v>0</v>
      </c>
      <c r="I22" s="116"/>
      <c r="J22" s="145" t="s">
        <v>38</v>
      </c>
      <c r="K22" s="55"/>
      <c r="L22" s="29"/>
      <c r="M22" s="29"/>
      <c r="N22" s="29"/>
      <c r="O22" s="29"/>
      <c r="P22" s="29"/>
      <c r="Q22" s="29"/>
      <c r="R22" s="29"/>
      <c r="S22" s="29"/>
      <c r="T22" s="29"/>
    </row>
    <row r="23" spans="1:20" s="7" customFormat="1" ht="15.75">
      <c r="A23" s="47">
        <v>30</v>
      </c>
      <c r="B23" s="146" t="s">
        <v>39</v>
      </c>
      <c r="C23" s="148">
        <v>0</v>
      </c>
      <c r="D23" s="148">
        <f t="shared" si="1"/>
        <v>0</v>
      </c>
      <c r="E23" s="149">
        <v>0</v>
      </c>
      <c r="F23" s="150">
        <v>0</v>
      </c>
      <c r="G23" s="150">
        <v>0</v>
      </c>
      <c r="H23" s="151">
        <v>0</v>
      </c>
      <c r="I23" s="116"/>
      <c r="J23" s="153" t="s">
        <v>40</v>
      </c>
      <c r="K23" s="55"/>
      <c r="L23" s="29"/>
      <c r="M23" s="29"/>
      <c r="N23" s="29"/>
      <c r="O23" s="29"/>
      <c r="P23" s="29"/>
      <c r="Q23" s="29"/>
      <c r="R23" s="29"/>
      <c r="S23" s="29"/>
      <c r="T23" s="29"/>
    </row>
    <row r="24" spans="1:20" s="7" customFormat="1" ht="15.75">
      <c r="A24" s="47">
        <v>35</v>
      </c>
      <c r="B24" s="154" t="s">
        <v>41</v>
      </c>
      <c r="C24" s="156">
        <v>0</v>
      </c>
      <c r="D24" s="156">
        <f t="shared" si="1"/>
        <v>0</v>
      </c>
      <c r="E24" s="157">
        <v>0</v>
      </c>
      <c r="F24" s="158">
        <v>0</v>
      </c>
      <c r="G24" s="158">
        <v>0</v>
      </c>
      <c r="H24" s="159">
        <v>0</v>
      </c>
      <c r="I24" s="116"/>
      <c r="J24" s="160" t="s">
        <v>42</v>
      </c>
      <c r="K24" s="55"/>
      <c r="L24" s="29"/>
      <c r="M24" s="29"/>
      <c r="N24" s="29"/>
      <c r="O24" s="29"/>
      <c r="P24" s="29"/>
      <c r="Q24" s="29"/>
      <c r="R24" s="29"/>
      <c r="S24" s="29"/>
      <c r="T24" s="29"/>
    </row>
    <row r="25" spans="1:20" s="7" customFormat="1" ht="15.75">
      <c r="A25" s="47">
        <v>40</v>
      </c>
      <c r="B25" s="161" t="s">
        <v>43</v>
      </c>
      <c r="C25" s="162">
        <v>0</v>
      </c>
      <c r="D25" s="162">
        <f t="shared" si="1"/>
        <v>16362</v>
      </c>
      <c r="E25" s="163">
        <v>16348</v>
      </c>
      <c r="F25" s="164">
        <v>0</v>
      </c>
      <c r="G25" s="164">
        <v>14</v>
      </c>
      <c r="H25" s="165">
        <v>0</v>
      </c>
      <c r="I25" s="116"/>
      <c r="J25" s="166" t="s">
        <v>44</v>
      </c>
      <c r="K25" s="55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7" customFormat="1" ht="15.75">
      <c r="A26" s="47">
        <v>45</v>
      </c>
      <c r="B26" s="167" t="s">
        <v>45</v>
      </c>
      <c r="C26" s="168">
        <v>0</v>
      </c>
      <c r="D26" s="168">
        <f t="shared" si="1"/>
        <v>113</v>
      </c>
      <c r="E26" s="169">
        <v>113</v>
      </c>
      <c r="F26" s="170">
        <v>0</v>
      </c>
      <c r="G26" s="170">
        <v>0</v>
      </c>
      <c r="H26" s="171">
        <v>0</v>
      </c>
      <c r="I26" s="116"/>
      <c r="J26" s="172" t="s">
        <v>46</v>
      </c>
      <c r="K26" s="55"/>
      <c r="L26" s="29"/>
      <c r="M26" s="29"/>
      <c r="N26" s="29"/>
      <c r="O26" s="29"/>
      <c r="P26" s="29"/>
      <c r="Q26" s="29"/>
      <c r="R26" s="29"/>
      <c r="S26" s="29"/>
      <c r="T26" s="29"/>
    </row>
    <row r="27" spans="1:20" s="7" customFormat="1" ht="15.75">
      <c r="A27" s="47">
        <v>50</v>
      </c>
      <c r="B27" s="167" t="s">
        <v>47</v>
      </c>
      <c r="C27" s="168">
        <v>0</v>
      </c>
      <c r="D27" s="168">
        <f t="shared" si="1"/>
        <v>-1052</v>
      </c>
      <c r="E27" s="169">
        <v>0</v>
      </c>
      <c r="F27" s="170">
        <v>0</v>
      </c>
      <c r="G27" s="170">
        <v>0</v>
      </c>
      <c r="H27" s="171">
        <v>-1052</v>
      </c>
      <c r="I27" s="116"/>
      <c r="J27" s="172" t="s">
        <v>48</v>
      </c>
      <c r="K27" s="55"/>
      <c r="L27" s="29"/>
      <c r="M27" s="29"/>
      <c r="N27" s="29"/>
      <c r="O27" s="29"/>
      <c r="P27" s="29"/>
      <c r="Q27" s="29"/>
      <c r="R27" s="29"/>
      <c r="S27" s="29"/>
      <c r="T27" s="29"/>
    </row>
    <row r="28" spans="1:20" s="7" customFormat="1" ht="15.75">
      <c r="A28" s="47">
        <v>51</v>
      </c>
      <c r="B28" s="174" t="s">
        <v>49</v>
      </c>
      <c r="C28" s="120">
        <v>0</v>
      </c>
      <c r="D28" s="120">
        <f t="shared" si="1"/>
        <v>0</v>
      </c>
      <c r="E28" s="121">
        <v>0</v>
      </c>
      <c r="F28" s="122">
        <v>0</v>
      </c>
      <c r="G28" s="122">
        <v>0</v>
      </c>
      <c r="H28" s="123">
        <v>0</v>
      </c>
      <c r="I28" s="116"/>
      <c r="J28" s="125" t="s">
        <v>50</v>
      </c>
      <c r="K28" s="55"/>
      <c r="L28" s="29"/>
      <c r="M28" s="29"/>
      <c r="N28" s="29"/>
      <c r="O28" s="29"/>
      <c r="P28" s="29"/>
      <c r="Q28" s="29"/>
      <c r="R28" s="29"/>
      <c r="S28" s="29"/>
      <c r="T28" s="29"/>
    </row>
    <row r="29" spans="1:20" s="7" customFormat="1" ht="16.5" customHeight="1" hidden="1">
      <c r="A29" s="47">
        <v>52</v>
      </c>
      <c r="B29" s="176"/>
      <c r="C29" s="178"/>
      <c r="D29" s="178">
        <f t="shared" si="1"/>
        <v>0</v>
      </c>
      <c r="E29" s="179"/>
      <c r="F29" s="180"/>
      <c r="G29" s="180"/>
      <c r="H29" s="181"/>
      <c r="I29" s="116"/>
      <c r="J29" s="182"/>
      <c r="K29" s="55"/>
      <c r="L29" s="29"/>
      <c r="M29" s="29"/>
      <c r="N29" s="29"/>
      <c r="O29" s="29"/>
      <c r="P29" s="29"/>
      <c r="Q29" s="29"/>
      <c r="R29" s="29"/>
      <c r="S29" s="29"/>
      <c r="T29" s="29"/>
    </row>
    <row r="30" spans="1:20" s="7" customFormat="1" ht="16.5" customHeight="1" hidden="1">
      <c r="A30" s="47"/>
      <c r="B30" s="183"/>
      <c r="C30" s="184"/>
      <c r="D30" s="184">
        <f t="shared" si="1"/>
        <v>0</v>
      </c>
      <c r="E30" s="185"/>
      <c r="F30" s="186"/>
      <c r="G30" s="186"/>
      <c r="H30" s="187"/>
      <c r="I30" s="116"/>
      <c r="J30" s="189"/>
      <c r="K30" s="55"/>
      <c r="L30" s="29"/>
      <c r="M30" s="29"/>
      <c r="N30" s="29"/>
      <c r="O30" s="29"/>
      <c r="P30" s="29"/>
      <c r="Q30" s="29"/>
      <c r="R30" s="29"/>
      <c r="S30" s="29"/>
      <c r="T30" s="29"/>
    </row>
    <row r="31" spans="1:20" s="7" customFormat="1" ht="15.75">
      <c r="A31" s="47">
        <v>60</v>
      </c>
      <c r="B31" s="190" t="s">
        <v>51</v>
      </c>
      <c r="C31" s="191">
        <v>0</v>
      </c>
      <c r="D31" s="191">
        <f t="shared" si="1"/>
        <v>0</v>
      </c>
      <c r="E31" s="192">
        <v>0</v>
      </c>
      <c r="F31" s="193">
        <v>0</v>
      </c>
      <c r="G31" s="193">
        <v>0</v>
      </c>
      <c r="H31" s="194">
        <v>0</v>
      </c>
      <c r="I31" s="196"/>
      <c r="J31" s="197" t="s">
        <v>52</v>
      </c>
      <c r="K31" s="55"/>
      <c r="L31" s="29"/>
      <c r="M31" s="29"/>
      <c r="N31" s="29"/>
      <c r="O31" s="29"/>
      <c r="P31" s="29"/>
      <c r="Q31" s="29"/>
      <c r="R31" s="29"/>
      <c r="S31" s="29"/>
      <c r="T31" s="29"/>
    </row>
    <row r="32" spans="1:20" s="7" customFormat="1" ht="15.75">
      <c r="A32" s="47">
        <v>65</v>
      </c>
      <c r="B32" s="198" t="s">
        <v>53</v>
      </c>
      <c r="C32" s="199">
        <v>0</v>
      </c>
      <c r="D32" s="199">
        <f t="shared" si="1"/>
        <v>0</v>
      </c>
      <c r="E32" s="200">
        <v>0</v>
      </c>
      <c r="F32" s="201">
        <v>0</v>
      </c>
      <c r="G32" s="201">
        <v>0</v>
      </c>
      <c r="H32" s="202">
        <v>0</v>
      </c>
      <c r="I32" s="196"/>
      <c r="J32" s="204" t="s">
        <v>54</v>
      </c>
      <c r="K32" s="205"/>
      <c r="L32" s="29"/>
      <c r="M32" s="29"/>
      <c r="N32" s="29"/>
      <c r="O32" s="29"/>
      <c r="P32" s="29"/>
      <c r="Q32" s="29"/>
      <c r="R32" s="29"/>
      <c r="S32" s="29"/>
      <c r="T32" s="29"/>
    </row>
    <row r="33" spans="1:20" s="7" customFormat="1" ht="19.5" thickBot="1">
      <c r="A33" s="1">
        <v>70</v>
      </c>
      <c r="B33" s="206" t="s">
        <v>55</v>
      </c>
      <c r="C33" s="209">
        <f aca="true" t="shared" si="3" ref="C33:H33">C34+C38+C39+C41+SUM(C43:C47)+C50</f>
        <v>0</v>
      </c>
      <c r="D33" s="209">
        <f t="shared" si="3"/>
        <v>277618</v>
      </c>
      <c r="E33" s="210">
        <f t="shared" si="3"/>
        <v>206627</v>
      </c>
      <c r="F33" s="211">
        <f t="shared" si="3"/>
        <v>0</v>
      </c>
      <c r="G33" s="211">
        <f t="shared" si="3"/>
        <v>1803</v>
      </c>
      <c r="H33" s="212">
        <f t="shared" si="3"/>
        <v>69188</v>
      </c>
      <c r="I33" s="116"/>
      <c r="J33" s="214" t="s">
        <v>56</v>
      </c>
      <c r="K33" s="216"/>
      <c r="L33" s="217"/>
      <c r="M33" s="217"/>
      <c r="N33" s="217"/>
      <c r="O33" s="217"/>
      <c r="P33" s="217"/>
      <c r="Q33" s="217"/>
      <c r="R33" s="218"/>
      <c r="S33" s="217"/>
      <c r="T33" s="217"/>
    </row>
    <row r="34" spans="1:20" s="7" customFormat="1" ht="16.5" thickTop="1">
      <c r="A34" s="1">
        <v>75</v>
      </c>
      <c r="B34" s="219" t="s">
        <v>57</v>
      </c>
      <c r="C34" s="221">
        <f aca="true" t="shared" si="4" ref="C34:H34">SUM(C35:C37)</f>
        <v>0</v>
      </c>
      <c r="D34" s="221">
        <f t="shared" si="4"/>
        <v>235094</v>
      </c>
      <c r="E34" s="222">
        <f t="shared" si="4"/>
        <v>165906</v>
      </c>
      <c r="F34" s="223">
        <f t="shared" si="4"/>
        <v>0</v>
      </c>
      <c r="G34" s="223">
        <f t="shared" si="4"/>
        <v>0</v>
      </c>
      <c r="H34" s="224">
        <f t="shared" si="4"/>
        <v>69188</v>
      </c>
      <c r="I34" s="225"/>
      <c r="J34" s="117" t="s">
        <v>59</v>
      </c>
      <c r="K34" s="216"/>
      <c r="L34" s="217"/>
      <c r="M34" s="217"/>
      <c r="N34" s="217"/>
      <c r="O34" s="217"/>
      <c r="P34" s="217"/>
      <c r="Q34" s="217"/>
      <c r="R34" s="218"/>
      <c r="S34" s="217"/>
      <c r="T34" s="217"/>
    </row>
    <row r="35" spans="1:20" s="7" customFormat="1" ht="15.75">
      <c r="A35" s="1">
        <v>75</v>
      </c>
      <c r="B35" s="226" t="s">
        <v>60</v>
      </c>
      <c r="C35" s="229">
        <v>0</v>
      </c>
      <c r="D35" s="229">
        <f t="shared" si="1"/>
        <v>159556</v>
      </c>
      <c r="E35" s="230">
        <v>140968</v>
      </c>
      <c r="F35" s="231">
        <v>0</v>
      </c>
      <c r="G35" s="231">
        <v>0</v>
      </c>
      <c r="H35" s="232">
        <v>18588</v>
      </c>
      <c r="I35" s="225"/>
      <c r="J35" s="233" t="s">
        <v>58</v>
      </c>
      <c r="K35" s="216"/>
      <c r="L35" s="217"/>
      <c r="M35" s="217"/>
      <c r="N35" s="217"/>
      <c r="O35" s="217"/>
      <c r="P35" s="217"/>
      <c r="Q35" s="217"/>
      <c r="R35" s="218"/>
      <c r="S35" s="217"/>
      <c r="T35" s="217"/>
    </row>
    <row r="36" spans="1:20" s="7" customFormat="1" ht="15.75">
      <c r="A36" s="1">
        <v>80</v>
      </c>
      <c r="B36" s="234" t="s">
        <v>61</v>
      </c>
      <c r="C36" s="237">
        <v>0</v>
      </c>
      <c r="D36" s="237">
        <f t="shared" si="1"/>
        <v>26465</v>
      </c>
      <c r="E36" s="238">
        <v>24938</v>
      </c>
      <c r="F36" s="239">
        <v>0</v>
      </c>
      <c r="G36" s="239">
        <v>0</v>
      </c>
      <c r="H36" s="240">
        <v>1527</v>
      </c>
      <c r="I36" s="225"/>
      <c r="J36" s="172" t="s">
        <v>62</v>
      </c>
      <c r="K36" s="216"/>
      <c r="L36" s="217"/>
      <c r="M36" s="217"/>
      <c r="N36" s="217"/>
      <c r="O36" s="217"/>
      <c r="P36" s="217"/>
      <c r="Q36" s="217"/>
      <c r="R36" s="218"/>
      <c r="S36" s="217"/>
      <c r="T36" s="217"/>
    </row>
    <row r="37" spans="1:20" s="7" customFormat="1" ht="15.75">
      <c r="A37" s="1">
        <v>85</v>
      </c>
      <c r="B37" s="241" t="s">
        <v>63</v>
      </c>
      <c r="C37" s="244">
        <v>0</v>
      </c>
      <c r="D37" s="244">
        <f t="shared" si="1"/>
        <v>49073</v>
      </c>
      <c r="E37" s="245">
        <v>0</v>
      </c>
      <c r="F37" s="246">
        <v>0</v>
      </c>
      <c r="G37" s="246">
        <v>0</v>
      </c>
      <c r="H37" s="247">
        <v>49073</v>
      </c>
      <c r="I37" s="225"/>
      <c r="J37" s="172" t="s">
        <v>64</v>
      </c>
      <c r="K37" s="216"/>
      <c r="L37" s="217"/>
      <c r="M37" s="217"/>
      <c r="N37" s="217"/>
      <c r="O37" s="217"/>
      <c r="P37" s="217"/>
      <c r="Q37" s="217"/>
      <c r="R37" s="218"/>
      <c r="S37" s="217"/>
      <c r="T37" s="217"/>
    </row>
    <row r="38" spans="1:20" s="7" customFormat="1" ht="15.75">
      <c r="A38" s="1">
        <v>90</v>
      </c>
      <c r="B38" s="248" t="s">
        <v>65</v>
      </c>
      <c r="C38" s="250">
        <v>0</v>
      </c>
      <c r="D38" s="250">
        <f t="shared" si="1"/>
        <v>39575</v>
      </c>
      <c r="E38" s="251">
        <v>37772</v>
      </c>
      <c r="F38" s="252">
        <v>0</v>
      </c>
      <c r="G38" s="252">
        <v>1803</v>
      </c>
      <c r="H38" s="253">
        <v>0</v>
      </c>
      <c r="I38" s="225"/>
      <c r="J38" s="172" t="s">
        <v>66</v>
      </c>
      <c r="K38" s="216"/>
      <c r="L38" s="217"/>
      <c r="M38" s="217"/>
      <c r="N38" s="217"/>
      <c r="O38" s="217"/>
      <c r="P38" s="217"/>
      <c r="Q38" s="217"/>
      <c r="R38" s="218"/>
      <c r="S38" s="217"/>
      <c r="T38" s="217"/>
    </row>
    <row r="39" spans="1:20" s="7" customFormat="1" ht="15.75">
      <c r="A39" s="1">
        <v>95</v>
      </c>
      <c r="B39" s="254" t="s">
        <v>67</v>
      </c>
      <c r="C39" s="120">
        <v>0</v>
      </c>
      <c r="D39" s="120">
        <f t="shared" si="1"/>
        <v>0</v>
      </c>
      <c r="E39" s="121">
        <v>0</v>
      </c>
      <c r="F39" s="122">
        <v>0</v>
      </c>
      <c r="G39" s="122">
        <v>0</v>
      </c>
      <c r="H39" s="123">
        <v>0</v>
      </c>
      <c r="I39" s="225"/>
      <c r="J39" s="125" t="s">
        <v>68</v>
      </c>
      <c r="K39" s="216"/>
      <c r="L39" s="217"/>
      <c r="M39" s="217"/>
      <c r="N39" s="217"/>
      <c r="O39" s="217"/>
      <c r="P39" s="217"/>
      <c r="Q39" s="217"/>
      <c r="R39" s="218"/>
      <c r="S39" s="217"/>
      <c r="T39" s="217"/>
    </row>
    <row r="40" spans="1:20" s="7" customFormat="1" ht="15.75">
      <c r="A40" s="1">
        <v>100</v>
      </c>
      <c r="B40" s="255" t="s">
        <v>69</v>
      </c>
      <c r="C40" s="256">
        <v>0</v>
      </c>
      <c r="D40" s="256">
        <f t="shared" si="1"/>
        <v>0</v>
      </c>
      <c r="E40" s="257">
        <v>0</v>
      </c>
      <c r="F40" s="258">
        <v>0</v>
      </c>
      <c r="G40" s="259">
        <v>0</v>
      </c>
      <c r="H40" s="260">
        <v>0</v>
      </c>
      <c r="I40" s="225"/>
      <c r="J40" s="261" t="s">
        <v>70</v>
      </c>
      <c r="K40" s="216"/>
      <c r="L40" s="217"/>
      <c r="M40" s="217"/>
      <c r="N40" s="217"/>
      <c r="O40" s="217"/>
      <c r="P40" s="217"/>
      <c r="Q40" s="217"/>
      <c r="R40" s="218"/>
      <c r="S40" s="217"/>
      <c r="T40" s="217"/>
    </row>
    <row r="41" spans="1:20" s="7" customFormat="1" ht="15.75">
      <c r="A41" s="1">
        <v>105</v>
      </c>
      <c r="B41" s="248" t="s">
        <v>71</v>
      </c>
      <c r="C41" s="250">
        <v>0</v>
      </c>
      <c r="D41" s="250">
        <f t="shared" si="1"/>
        <v>0</v>
      </c>
      <c r="E41" s="251">
        <v>0</v>
      </c>
      <c r="F41" s="252">
        <v>0</v>
      </c>
      <c r="G41" s="252">
        <v>0</v>
      </c>
      <c r="H41" s="253">
        <v>0</v>
      </c>
      <c r="I41" s="225"/>
      <c r="J41" s="233" t="s">
        <v>72</v>
      </c>
      <c r="K41" s="216"/>
      <c r="L41" s="217"/>
      <c r="M41" s="217"/>
      <c r="N41" s="217"/>
      <c r="O41" s="217"/>
      <c r="P41" s="217"/>
      <c r="Q41" s="217"/>
      <c r="R41" s="218"/>
      <c r="S41" s="217"/>
      <c r="T41" s="217"/>
    </row>
    <row r="42" spans="1:20" s="7" customFormat="1" ht="15.75">
      <c r="A42" s="1">
        <v>106</v>
      </c>
      <c r="B42" s="255" t="s">
        <v>73</v>
      </c>
      <c r="C42" s="256">
        <v>0</v>
      </c>
      <c r="D42" s="256">
        <f t="shared" si="1"/>
        <v>0</v>
      </c>
      <c r="E42" s="257">
        <v>0</v>
      </c>
      <c r="F42" s="258">
        <v>0</v>
      </c>
      <c r="G42" s="259">
        <v>0</v>
      </c>
      <c r="H42" s="260">
        <v>0</v>
      </c>
      <c r="I42" s="225"/>
      <c r="J42" s="261" t="s">
        <v>74</v>
      </c>
      <c r="K42" s="216"/>
      <c r="L42" s="217"/>
      <c r="M42" s="217"/>
      <c r="N42" s="217"/>
      <c r="O42" s="217"/>
      <c r="P42" s="217"/>
      <c r="Q42" s="217"/>
      <c r="R42" s="218"/>
      <c r="S42" s="217"/>
      <c r="T42" s="217"/>
    </row>
    <row r="43" spans="1:20" s="7" customFormat="1" ht="15.75">
      <c r="A43" s="1">
        <v>107</v>
      </c>
      <c r="B43" s="262" t="s">
        <v>75</v>
      </c>
      <c r="C43" s="168">
        <v>0</v>
      </c>
      <c r="D43" s="168">
        <f t="shared" si="1"/>
        <v>0</v>
      </c>
      <c r="E43" s="163">
        <v>0</v>
      </c>
      <c r="F43" s="164">
        <v>0</v>
      </c>
      <c r="G43" s="164">
        <v>0</v>
      </c>
      <c r="H43" s="165">
        <v>0</v>
      </c>
      <c r="I43" s="225"/>
      <c r="J43" s="172" t="s">
        <v>77</v>
      </c>
      <c r="K43" s="216"/>
      <c r="L43" s="217"/>
      <c r="M43" s="217"/>
      <c r="N43" s="217"/>
      <c r="O43" s="217"/>
      <c r="P43" s="217"/>
      <c r="Q43" s="217"/>
      <c r="R43" s="218"/>
      <c r="S43" s="217"/>
      <c r="T43" s="217"/>
    </row>
    <row r="44" spans="1:20" s="7" customFormat="1" ht="15.75">
      <c r="A44" s="1">
        <v>108</v>
      </c>
      <c r="B44" s="262" t="s">
        <v>78</v>
      </c>
      <c r="C44" s="168">
        <v>0</v>
      </c>
      <c r="D44" s="168">
        <f t="shared" si="1"/>
        <v>2949</v>
      </c>
      <c r="E44" s="169">
        <v>2949</v>
      </c>
      <c r="F44" s="170">
        <v>0</v>
      </c>
      <c r="G44" s="170">
        <v>0</v>
      </c>
      <c r="H44" s="171">
        <v>0</v>
      </c>
      <c r="I44" s="225"/>
      <c r="J44" s="172" t="s">
        <v>79</v>
      </c>
      <c r="K44" s="216"/>
      <c r="L44" s="217"/>
      <c r="M44" s="217"/>
      <c r="N44" s="217"/>
      <c r="O44" s="217"/>
      <c r="P44" s="217"/>
      <c r="Q44" s="217"/>
      <c r="R44" s="218"/>
      <c r="S44" s="217"/>
      <c r="T44" s="217"/>
    </row>
    <row r="45" spans="1:20" s="7" customFormat="1" ht="15.75">
      <c r="A45" s="1">
        <v>110</v>
      </c>
      <c r="B45" s="262" t="s">
        <v>80</v>
      </c>
      <c r="C45" s="168">
        <v>0</v>
      </c>
      <c r="D45" s="168">
        <f t="shared" si="1"/>
        <v>0</v>
      </c>
      <c r="E45" s="169">
        <v>0</v>
      </c>
      <c r="F45" s="170">
        <v>0</v>
      </c>
      <c r="G45" s="170">
        <v>0</v>
      </c>
      <c r="H45" s="171">
        <v>0</v>
      </c>
      <c r="I45" s="225"/>
      <c r="J45" s="172" t="s">
        <v>81</v>
      </c>
      <c r="K45" s="216"/>
      <c r="L45" s="217"/>
      <c r="M45" s="217"/>
      <c r="N45" s="217"/>
      <c r="O45" s="217"/>
      <c r="P45" s="217"/>
      <c r="Q45" s="217"/>
      <c r="R45" s="218"/>
      <c r="S45" s="217"/>
      <c r="T45" s="217"/>
    </row>
    <row r="46" spans="1:20" s="7" customFormat="1" ht="15.75">
      <c r="A46" s="1">
        <v>115</v>
      </c>
      <c r="B46" s="254" t="s">
        <v>82</v>
      </c>
      <c r="C46" s="120">
        <v>0</v>
      </c>
      <c r="D46" s="120">
        <f>+E46+F46+G46+H46</f>
        <v>0</v>
      </c>
      <c r="E46" s="121">
        <v>0</v>
      </c>
      <c r="F46" s="122">
        <v>0</v>
      </c>
      <c r="G46" s="122">
        <v>0</v>
      </c>
      <c r="H46" s="123">
        <v>0</v>
      </c>
      <c r="I46" s="225"/>
      <c r="J46" s="172" t="s">
        <v>84</v>
      </c>
      <c r="K46" s="216"/>
      <c r="L46" s="217"/>
      <c r="M46" s="217"/>
      <c r="N46" s="217"/>
      <c r="O46" s="217"/>
      <c r="P46" s="217"/>
      <c r="Q46" s="217"/>
      <c r="R46" s="218"/>
      <c r="S46" s="217"/>
      <c r="T46" s="217"/>
    </row>
    <row r="47" spans="1:20" s="7" customFormat="1" ht="15.75">
      <c r="A47" s="1">
        <v>115</v>
      </c>
      <c r="B47" s="254" t="s">
        <v>85</v>
      </c>
      <c r="C47" s="120">
        <v>0</v>
      </c>
      <c r="D47" s="120">
        <f t="shared" si="1"/>
        <v>0</v>
      </c>
      <c r="E47" s="121">
        <v>0</v>
      </c>
      <c r="F47" s="122">
        <v>0</v>
      </c>
      <c r="G47" s="122">
        <v>0</v>
      </c>
      <c r="H47" s="123">
        <v>0</v>
      </c>
      <c r="I47" s="225"/>
      <c r="J47" s="125" t="s">
        <v>83</v>
      </c>
      <c r="K47" s="216"/>
      <c r="L47" s="217"/>
      <c r="M47" s="217"/>
      <c r="N47" s="217"/>
      <c r="O47" s="217"/>
      <c r="P47" s="217"/>
      <c r="Q47" s="217"/>
      <c r="R47" s="218"/>
      <c r="S47" s="217"/>
      <c r="T47" s="217"/>
    </row>
    <row r="48" spans="1:20" s="7" customFormat="1" ht="15.75">
      <c r="A48" s="1">
        <v>120</v>
      </c>
      <c r="B48" s="265" t="s">
        <v>86</v>
      </c>
      <c r="C48" s="267">
        <v>0</v>
      </c>
      <c r="D48" s="267">
        <f t="shared" si="1"/>
        <v>0</v>
      </c>
      <c r="E48" s="268">
        <v>0</v>
      </c>
      <c r="F48" s="269">
        <v>0</v>
      </c>
      <c r="G48" s="269">
        <v>0</v>
      </c>
      <c r="H48" s="270">
        <v>0</v>
      </c>
      <c r="I48" s="225"/>
      <c r="J48" s="271" t="s">
        <v>87</v>
      </c>
      <c r="K48" s="216"/>
      <c r="L48" s="217"/>
      <c r="M48" s="217"/>
      <c r="N48" s="217"/>
      <c r="O48" s="217"/>
      <c r="P48" s="217"/>
      <c r="Q48" s="217"/>
      <c r="R48" s="218"/>
      <c r="S48" s="217"/>
      <c r="T48" s="217"/>
    </row>
    <row r="49" spans="1:20" s="7" customFormat="1" ht="15.75">
      <c r="A49" s="1">
        <v>125</v>
      </c>
      <c r="B49" s="272" t="s">
        <v>88</v>
      </c>
      <c r="C49" s="275">
        <v>0</v>
      </c>
      <c r="D49" s="275">
        <f t="shared" si="1"/>
        <v>0</v>
      </c>
      <c r="E49" s="276">
        <v>0</v>
      </c>
      <c r="F49" s="277">
        <v>0</v>
      </c>
      <c r="G49" s="277">
        <v>0</v>
      </c>
      <c r="H49" s="278">
        <v>0</v>
      </c>
      <c r="I49" s="225"/>
      <c r="J49" s="281" t="s">
        <v>89</v>
      </c>
      <c r="K49" s="216"/>
      <c r="L49" s="217"/>
      <c r="M49" s="217"/>
      <c r="N49" s="217"/>
      <c r="O49" s="217"/>
      <c r="P49" s="217"/>
      <c r="Q49" s="217"/>
      <c r="R49" s="218"/>
      <c r="S49" s="217"/>
      <c r="T49" s="217"/>
    </row>
    <row r="50" spans="1:20" s="7" customFormat="1" ht="15.75">
      <c r="A50" s="282">
        <v>127</v>
      </c>
      <c r="B50" s="176" t="s">
        <v>90</v>
      </c>
      <c r="C50" s="284">
        <v>0</v>
      </c>
      <c r="D50" s="284">
        <f t="shared" si="1"/>
        <v>0</v>
      </c>
      <c r="E50" s="285">
        <v>0</v>
      </c>
      <c r="F50" s="286">
        <v>0</v>
      </c>
      <c r="G50" s="286">
        <v>0</v>
      </c>
      <c r="H50" s="287">
        <v>0</v>
      </c>
      <c r="I50" s="196"/>
      <c r="J50" s="290" t="s">
        <v>91</v>
      </c>
      <c r="K50" s="216"/>
      <c r="L50" s="217"/>
      <c r="M50" s="217"/>
      <c r="N50" s="217"/>
      <c r="O50" s="217"/>
      <c r="P50" s="217"/>
      <c r="Q50" s="217"/>
      <c r="R50" s="218"/>
      <c r="S50" s="217"/>
      <c r="T50" s="217"/>
    </row>
    <row r="51" spans="1:20" s="7" customFormat="1" ht="19.5" thickBot="1">
      <c r="A51" s="1">
        <v>130</v>
      </c>
      <c r="B51" s="291" t="s">
        <v>92</v>
      </c>
      <c r="C51" s="293">
        <f aca="true" t="shared" si="5" ref="C51:H51">+C52+C53+C57</f>
        <v>0</v>
      </c>
      <c r="D51" s="293">
        <f t="shared" si="5"/>
        <v>260887</v>
      </c>
      <c r="E51" s="294">
        <f t="shared" si="5"/>
        <v>191699</v>
      </c>
      <c r="F51" s="295">
        <f t="shared" si="5"/>
        <v>0</v>
      </c>
      <c r="G51" s="296">
        <f t="shared" si="5"/>
        <v>0</v>
      </c>
      <c r="H51" s="297">
        <f t="shared" si="5"/>
        <v>69188</v>
      </c>
      <c r="I51" s="116"/>
      <c r="J51" s="298" t="s">
        <v>93</v>
      </c>
      <c r="K51" s="216"/>
      <c r="L51" s="217"/>
      <c r="M51" s="217"/>
      <c r="N51" s="217"/>
      <c r="O51" s="217"/>
      <c r="P51" s="217"/>
      <c r="Q51" s="217"/>
      <c r="R51" s="218"/>
      <c r="S51" s="217"/>
      <c r="T51" s="217"/>
    </row>
    <row r="52" spans="1:20" s="7" customFormat="1" ht="16.5" thickTop="1">
      <c r="A52" s="1">
        <v>135</v>
      </c>
      <c r="B52" s="248" t="s">
        <v>94</v>
      </c>
      <c r="C52" s="299">
        <v>0</v>
      </c>
      <c r="D52" s="299">
        <f t="shared" si="1"/>
        <v>0</v>
      </c>
      <c r="E52" s="300">
        <v>0</v>
      </c>
      <c r="F52" s="301">
        <v>0</v>
      </c>
      <c r="G52" s="301">
        <v>0</v>
      </c>
      <c r="H52" s="302">
        <v>0</v>
      </c>
      <c r="I52" s="196"/>
      <c r="J52" s="303" t="s">
        <v>95</v>
      </c>
      <c r="K52" s="216"/>
      <c r="L52" s="217"/>
      <c r="M52" s="217"/>
      <c r="N52" s="217"/>
      <c r="O52" s="217"/>
      <c r="P52" s="217"/>
      <c r="Q52" s="217"/>
      <c r="R52" s="218"/>
      <c r="S52" s="217"/>
      <c r="T52" s="217"/>
    </row>
    <row r="53" spans="1:20" s="7" customFormat="1" ht="15.75">
      <c r="A53" s="1">
        <v>140</v>
      </c>
      <c r="B53" s="263" t="s">
        <v>96</v>
      </c>
      <c r="C53" s="304">
        <v>0</v>
      </c>
      <c r="D53" s="304">
        <f t="shared" si="1"/>
        <v>191699</v>
      </c>
      <c r="E53" s="305">
        <v>191699</v>
      </c>
      <c r="F53" s="306">
        <v>0</v>
      </c>
      <c r="G53" s="306">
        <v>0</v>
      </c>
      <c r="H53" s="307">
        <v>0</v>
      </c>
      <c r="I53" s="196"/>
      <c r="J53" s="308" t="s">
        <v>97</v>
      </c>
      <c r="K53" s="216"/>
      <c r="L53" s="217"/>
      <c r="M53" s="217"/>
      <c r="N53" s="217"/>
      <c r="O53" s="217"/>
      <c r="P53" s="217"/>
      <c r="Q53" s="217"/>
      <c r="R53" s="218"/>
      <c r="S53" s="217"/>
      <c r="T53" s="217"/>
    </row>
    <row r="54" spans="1:20" s="7" customFormat="1" ht="15.75">
      <c r="A54" s="1">
        <v>145</v>
      </c>
      <c r="B54" s="119" t="s">
        <v>98</v>
      </c>
      <c r="C54" s="309">
        <v>0</v>
      </c>
      <c r="D54" s="309">
        <f t="shared" si="1"/>
        <v>0</v>
      </c>
      <c r="E54" s="310">
        <v>0</v>
      </c>
      <c r="F54" s="311">
        <v>0</v>
      </c>
      <c r="G54" s="311">
        <v>0</v>
      </c>
      <c r="H54" s="312">
        <v>0</v>
      </c>
      <c r="I54" s="196"/>
      <c r="J54" s="313" t="s">
        <v>99</v>
      </c>
      <c r="K54" s="216"/>
      <c r="L54" s="217"/>
      <c r="M54" s="217"/>
      <c r="N54" s="217"/>
      <c r="O54" s="217"/>
      <c r="P54" s="217"/>
      <c r="Q54" s="217"/>
      <c r="R54" s="218"/>
      <c r="S54" s="217"/>
      <c r="T54" s="217"/>
    </row>
    <row r="55" spans="1:20" s="7" customFormat="1" ht="15.75">
      <c r="A55" s="1">
        <v>150</v>
      </c>
      <c r="B55" s="314" t="s">
        <v>100</v>
      </c>
      <c r="C55" s="316">
        <v>0</v>
      </c>
      <c r="D55" s="316">
        <f t="shared" si="1"/>
        <v>0</v>
      </c>
      <c r="E55" s="317">
        <v>0</v>
      </c>
      <c r="F55" s="318">
        <v>0</v>
      </c>
      <c r="G55" s="318">
        <v>0</v>
      </c>
      <c r="H55" s="319">
        <v>0</v>
      </c>
      <c r="I55" s="196"/>
      <c r="J55" s="320" t="s">
        <v>32</v>
      </c>
      <c r="K55" s="216"/>
      <c r="L55" s="217"/>
      <c r="M55" s="217"/>
      <c r="N55" s="217"/>
      <c r="O55" s="217"/>
      <c r="P55" s="217"/>
      <c r="Q55" s="217"/>
      <c r="R55" s="218"/>
      <c r="S55" s="217"/>
      <c r="T55" s="217"/>
    </row>
    <row r="56" spans="1:20" s="7" customFormat="1" ht="15.75" customHeight="1" hidden="1">
      <c r="A56" s="1">
        <v>160</v>
      </c>
      <c r="B56" s="321"/>
      <c r="C56" s="299"/>
      <c r="D56" s="299">
        <f t="shared" si="1"/>
        <v>0</v>
      </c>
      <c r="E56" s="300"/>
      <c r="F56" s="301"/>
      <c r="G56" s="301"/>
      <c r="H56" s="302"/>
      <c r="I56" s="196"/>
      <c r="J56" s="303"/>
      <c r="K56" s="216"/>
      <c r="L56" s="217"/>
      <c r="M56" s="217"/>
      <c r="N56" s="217"/>
      <c r="O56" s="217"/>
      <c r="P56" s="217"/>
      <c r="Q56" s="217"/>
      <c r="R56" s="218"/>
      <c r="S56" s="217"/>
      <c r="T56" s="217"/>
    </row>
    <row r="57" spans="1:20" s="7" customFormat="1" ht="15.75">
      <c r="A57" s="282">
        <v>162</v>
      </c>
      <c r="B57" s="323" t="s">
        <v>101</v>
      </c>
      <c r="C57" s="199">
        <v>0</v>
      </c>
      <c r="D57" s="199">
        <f t="shared" si="1"/>
        <v>69188</v>
      </c>
      <c r="E57" s="200">
        <v>0</v>
      </c>
      <c r="F57" s="201">
        <v>0</v>
      </c>
      <c r="G57" s="201">
        <v>0</v>
      </c>
      <c r="H57" s="202">
        <v>69188</v>
      </c>
      <c r="I57" s="196"/>
      <c r="J57" s="204" t="s">
        <v>102</v>
      </c>
      <c r="K57" s="216"/>
      <c r="L57" s="217"/>
      <c r="M57" s="217"/>
      <c r="N57" s="217"/>
      <c r="O57" s="217"/>
      <c r="P57" s="217"/>
      <c r="Q57" s="217"/>
      <c r="R57" s="218"/>
      <c r="S57" s="217"/>
      <c r="T57" s="217"/>
    </row>
    <row r="58" spans="1:20" s="7" customFormat="1" ht="19.5" thickBot="1">
      <c r="A58" s="1">
        <v>165</v>
      </c>
      <c r="B58" s="325" t="s">
        <v>103</v>
      </c>
      <c r="C58" s="328">
        <v>0</v>
      </c>
      <c r="D58" s="328">
        <f t="shared" si="1"/>
        <v>0</v>
      </c>
      <c r="E58" s="329">
        <v>0</v>
      </c>
      <c r="F58" s="330">
        <v>0</v>
      </c>
      <c r="G58" s="330">
        <v>0</v>
      </c>
      <c r="H58" s="331">
        <v>0</v>
      </c>
      <c r="I58" s="196"/>
      <c r="J58" s="333" t="s">
        <v>104</v>
      </c>
      <c r="K58" s="216"/>
      <c r="L58" s="217"/>
      <c r="M58" s="217"/>
      <c r="N58" s="217"/>
      <c r="O58" s="217"/>
      <c r="P58" s="217"/>
      <c r="Q58" s="217"/>
      <c r="R58" s="218"/>
      <c r="S58" s="217"/>
      <c r="T58" s="217"/>
    </row>
    <row r="59" spans="1:20" s="7" customFormat="1" ht="19.5" thickTop="1">
      <c r="A59" s="1">
        <v>175</v>
      </c>
      <c r="B59" s="334" t="s">
        <v>105</v>
      </c>
      <c r="C59" s="336">
        <f aca="true" t="shared" si="6" ref="C59:H59">+C17-C33+C51-C58</f>
        <v>0</v>
      </c>
      <c r="D59" s="336">
        <f t="shared" si="6"/>
        <v>-1308</v>
      </c>
      <c r="E59" s="337">
        <f t="shared" si="6"/>
        <v>1533</v>
      </c>
      <c r="F59" s="338">
        <f t="shared" si="6"/>
        <v>0</v>
      </c>
      <c r="G59" s="338">
        <f t="shared" si="6"/>
        <v>-1789</v>
      </c>
      <c r="H59" s="339">
        <f t="shared" si="6"/>
        <v>-1052</v>
      </c>
      <c r="I59" s="196"/>
      <c r="J59" s="340"/>
      <c r="K59" s="216"/>
      <c r="L59" s="217"/>
      <c r="M59" s="217"/>
      <c r="N59" s="217"/>
      <c r="O59" s="217"/>
      <c r="P59" s="217"/>
      <c r="Q59" s="217"/>
      <c r="R59" s="218"/>
      <c r="S59" s="217"/>
      <c r="T59" s="217"/>
    </row>
    <row r="60" spans="1:20" s="7" customFormat="1" ht="12" customHeight="1" hidden="1">
      <c r="A60" s="1">
        <v>180</v>
      </c>
      <c r="B60" s="341">
        <f>+IF(+SUM(C$64:H$64)=0,0,"Контрола: дефицит/излишък = финансиране с обратен знак (V. + VІ. = 0)")</f>
        <v>0</v>
      </c>
      <c r="C60" s="343">
        <f aca="true" t="shared" si="7" ref="C60:H60">+C$63+C$65</f>
        <v>0</v>
      </c>
      <c r="D60" s="343">
        <f t="shared" si="7"/>
        <v>0</v>
      </c>
      <c r="E60" s="344">
        <f t="shared" si="7"/>
        <v>0</v>
      </c>
      <c r="F60" s="344">
        <f t="shared" si="7"/>
        <v>0</v>
      </c>
      <c r="G60" s="344">
        <f t="shared" si="7"/>
        <v>0</v>
      </c>
      <c r="H60" s="345">
        <f t="shared" si="7"/>
        <v>0</v>
      </c>
      <c r="I60" s="196"/>
      <c r="J60" s="346"/>
      <c r="K60" s="216"/>
      <c r="L60" s="217"/>
      <c r="M60" s="217"/>
      <c r="N60" s="217"/>
      <c r="O60" s="217"/>
      <c r="P60" s="217"/>
      <c r="Q60" s="217"/>
      <c r="R60" s="218"/>
      <c r="S60" s="217"/>
      <c r="T60" s="217"/>
    </row>
    <row r="61" spans="1:20" s="7" customFormat="1" ht="19.5" thickBot="1">
      <c r="A61" s="1">
        <v>185</v>
      </c>
      <c r="B61" s="99" t="s">
        <v>106</v>
      </c>
      <c r="C61" s="348">
        <f aca="true" t="shared" si="8" ref="C61:H61">SUM(+C63+C71+C72+C79+C80+C81+C84+C85+C86+C87+C88+C89+C90)</f>
        <v>0</v>
      </c>
      <c r="D61" s="348">
        <f t="shared" si="8"/>
        <v>1308</v>
      </c>
      <c r="E61" s="349">
        <f t="shared" si="8"/>
        <v>-1533</v>
      </c>
      <c r="F61" s="350">
        <f t="shared" si="8"/>
        <v>0</v>
      </c>
      <c r="G61" s="350">
        <f t="shared" si="8"/>
        <v>1789</v>
      </c>
      <c r="H61" s="351">
        <f t="shared" si="8"/>
        <v>1052</v>
      </c>
      <c r="I61" s="196"/>
      <c r="J61" s="353" t="s">
        <v>107</v>
      </c>
      <c r="K61" s="216"/>
      <c r="L61" s="217"/>
      <c r="M61" s="217"/>
      <c r="N61" s="217"/>
      <c r="O61" s="217"/>
      <c r="P61" s="217"/>
      <c r="Q61" s="217"/>
      <c r="R61" s="218"/>
      <c r="S61" s="217"/>
      <c r="T61" s="217"/>
    </row>
    <row r="62" spans="1:20" s="7" customFormat="1" ht="16.5" hidden="1" thickTop="1">
      <c r="A62" s="1">
        <v>190</v>
      </c>
      <c r="B62" s="354"/>
      <c r="C62" s="355"/>
      <c r="D62" s="356">
        <f t="shared" si="1"/>
        <v>0</v>
      </c>
      <c r="E62" s="357"/>
      <c r="F62" s="358"/>
      <c r="G62" s="358"/>
      <c r="H62" s="359"/>
      <c r="I62" s="196"/>
      <c r="J62" s="361"/>
      <c r="K62" s="216"/>
      <c r="L62" s="217"/>
      <c r="M62" s="217"/>
      <c r="N62" s="217"/>
      <c r="O62" s="217"/>
      <c r="P62" s="217"/>
      <c r="Q62" s="217"/>
      <c r="R62" s="218"/>
      <c r="S62" s="217"/>
      <c r="T62" s="217"/>
    </row>
    <row r="63" spans="1:20" s="7" customFormat="1" ht="16.5" thickTop="1">
      <c r="A63" s="362">
        <v>195</v>
      </c>
      <c r="B63" s="254" t="s">
        <v>108</v>
      </c>
      <c r="C63" s="309">
        <f aca="true" t="shared" si="9" ref="C63:H63">SUM(C64:C70)</f>
        <v>0</v>
      </c>
      <c r="D63" s="309">
        <f t="shared" si="9"/>
        <v>0</v>
      </c>
      <c r="E63" s="310">
        <f t="shared" si="9"/>
        <v>0</v>
      </c>
      <c r="F63" s="311">
        <f t="shared" si="9"/>
        <v>0</v>
      </c>
      <c r="G63" s="311">
        <f t="shared" si="9"/>
        <v>0</v>
      </c>
      <c r="H63" s="312">
        <f t="shared" si="9"/>
        <v>0</v>
      </c>
      <c r="I63" s="196"/>
      <c r="J63" s="313" t="s">
        <v>109</v>
      </c>
      <c r="K63" s="216"/>
      <c r="L63" s="217"/>
      <c r="M63" s="217"/>
      <c r="N63" s="217"/>
      <c r="O63" s="217"/>
      <c r="P63" s="217"/>
      <c r="Q63" s="217"/>
      <c r="R63" s="218"/>
      <c r="S63" s="217"/>
      <c r="T63" s="217"/>
    </row>
    <row r="64" spans="1:20" s="7" customFormat="1" ht="15.75">
      <c r="A64" s="365">
        <v>200</v>
      </c>
      <c r="B64" s="366" t="s">
        <v>110</v>
      </c>
      <c r="C64" s="367">
        <v>0</v>
      </c>
      <c r="D64" s="367">
        <f t="shared" si="1"/>
        <v>0</v>
      </c>
      <c r="E64" s="368">
        <v>0</v>
      </c>
      <c r="F64" s="369">
        <v>0</v>
      </c>
      <c r="G64" s="369">
        <v>0</v>
      </c>
      <c r="H64" s="370">
        <v>0</v>
      </c>
      <c r="I64" s="196"/>
      <c r="J64" s="372" t="s">
        <v>111</v>
      </c>
      <c r="K64" s="216"/>
      <c r="L64" s="217"/>
      <c r="M64" s="217"/>
      <c r="N64" s="217"/>
      <c r="O64" s="217"/>
      <c r="P64" s="217"/>
      <c r="Q64" s="217"/>
      <c r="R64" s="218"/>
      <c r="S64" s="217"/>
      <c r="T64" s="217"/>
    </row>
    <row r="65" spans="1:20" s="7" customFormat="1" ht="15.75">
      <c r="A65" s="365">
        <v>205</v>
      </c>
      <c r="B65" s="374" t="s">
        <v>112</v>
      </c>
      <c r="C65" s="375">
        <v>0</v>
      </c>
      <c r="D65" s="375">
        <f t="shared" si="1"/>
        <v>0</v>
      </c>
      <c r="E65" s="376">
        <v>0</v>
      </c>
      <c r="F65" s="377">
        <v>0</v>
      </c>
      <c r="G65" s="377">
        <v>0</v>
      </c>
      <c r="H65" s="378">
        <v>0</v>
      </c>
      <c r="I65" s="196"/>
      <c r="J65" s="379" t="s">
        <v>113</v>
      </c>
      <c r="K65" s="216"/>
      <c r="L65" s="217"/>
      <c r="M65" s="217"/>
      <c r="N65" s="217"/>
      <c r="O65" s="217"/>
      <c r="P65" s="217"/>
      <c r="Q65" s="217"/>
      <c r="R65" s="218"/>
      <c r="S65" s="217"/>
      <c r="T65" s="217"/>
    </row>
    <row r="66" spans="1:20" s="7" customFormat="1" ht="15.75">
      <c r="A66" s="365">
        <v>210</v>
      </c>
      <c r="B66" s="374" t="s">
        <v>114</v>
      </c>
      <c r="C66" s="375">
        <v>0</v>
      </c>
      <c r="D66" s="375">
        <f t="shared" si="1"/>
        <v>0</v>
      </c>
      <c r="E66" s="376">
        <v>0</v>
      </c>
      <c r="F66" s="377">
        <v>0</v>
      </c>
      <c r="G66" s="377">
        <v>0</v>
      </c>
      <c r="H66" s="378">
        <v>0</v>
      </c>
      <c r="I66" s="196"/>
      <c r="J66" s="379" t="s">
        <v>115</v>
      </c>
      <c r="K66" s="216"/>
      <c r="L66" s="217"/>
      <c r="M66" s="217"/>
      <c r="N66" s="217"/>
      <c r="O66" s="217"/>
      <c r="P66" s="217"/>
      <c r="Q66" s="217"/>
      <c r="R66" s="218"/>
      <c r="S66" s="217"/>
      <c r="T66" s="217"/>
    </row>
    <row r="67" spans="1:20" s="7" customFormat="1" ht="15.75">
      <c r="A67" s="365">
        <v>215</v>
      </c>
      <c r="B67" s="374" t="s">
        <v>116</v>
      </c>
      <c r="C67" s="375">
        <v>0</v>
      </c>
      <c r="D67" s="375">
        <f t="shared" si="1"/>
        <v>0</v>
      </c>
      <c r="E67" s="376">
        <v>0</v>
      </c>
      <c r="F67" s="377">
        <v>0</v>
      </c>
      <c r="G67" s="377">
        <v>0</v>
      </c>
      <c r="H67" s="378">
        <v>0</v>
      </c>
      <c r="I67" s="196"/>
      <c r="J67" s="379" t="s">
        <v>117</v>
      </c>
      <c r="K67" s="216"/>
      <c r="L67" s="217"/>
      <c r="M67" s="217"/>
      <c r="N67" s="217"/>
      <c r="O67" s="217"/>
      <c r="P67" s="217"/>
      <c r="Q67" s="217"/>
      <c r="R67" s="218"/>
      <c r="S67" s="217"/>
      <c r="T67" s="217"/>
    </row>
    <row r="68" spans="1:20" s="7" customFormat="1" ht="15.75">
      <c r="A68" s="365">
        <v>220</v>
      </c>
      <c r="B68" s="374" t="s">
        <v>118</v>
      </c>
      <c r="C68" s="375">
        <v>0</v>
      </c>
      <c r="D68" s="375">
        <f t="shared" si="1"/>
        <v>0</v>
      </c>
      <c r="E68" s="376">
        <v>0</v>
      </c>
      <c r="F68" s="377">
        <v>0</v>
      </c>
      <c r="G68" s="377">
        <v>0</v>
      </c>
      <c r="H68" s="378">
        <v>0</v>
      </c>
      <c r="I68" s="196"/>
      <c r="J68" s="379" t="s">
        <v>119</v>
      </c>
      <c r="K68" s="216"/>
      <c r="L68" s="217"/>
      <c r="M68" s="217"/>
      <c r="N68" s="217"/>
      <c r="O68" s="217"/>
      <c r="P68" s="217"/>
      <c r="Q68" s="217"/>
      <c r="R68" s="218"/>
      <c r="S68" s="217"/>
      <c r="T68" s="217"/>
    </row>
    <row r="69" spans="1:20" s="7" customFormat="1" ht="15.75">
      <c r="A69" s="365">
        <v>230</v>
      </c>
      <c r="B69" s="380" t="s">
        <v>120</v>
      </c>
      <c r="C69" s="375">
        <v>0</v>
      </c>
      <c r="D69" s="375">
        <f t="shared" si="1"/>
        <v>0</v>
      </c>
      <c r="E69" s="376">
        <v>0</v>
      </c>
      <c r="F69" s="377">
        <v>0</v>
      </c>
      <c r="G69" s="377">
        <v>0</v>
      </c>
      <c r="H69" s="378">
        <v>0</v>
      </c>
      <c r="I69" s="196"/>
      <c r="J69" s="379" t="s">
        <v>121</v>
      </c>
      <c r="K69" s="216"/>
      <c r="L69" s="217"/>
      <c r="M69" s="217"/>
      <c r="N69" s="217"/>
      <c r="O69" s="217"/>
      <c r="P69" s="217"/>
      <c r="Q69" s="217"/>
      <c r="R69" s="218"/>
      <c r="S69" s="217"/>
      <c r="T69" s="217"/>
    </row>
    <row r="70" spans="1:20" s="7" customFormat="1" ht="15.75">
      <c r="A70" s="365">
        <v>235</v>
      </c>
      <c r="B70" s="381" t="s">
        <v>122</v>
      </c>
      <c r="C70" s="382">
        <v>0</v>
      </c>
      <c r="D70" s="382">
        <f t="shared" si="1"/>
        <v>0</v>
      </c>
      <c r="E70" s="383">
        <v>0</v>
      </c>
      <c r="F70" s="384">
        <v>0</v>
      </c>
      <c r="G70" s="384">
        <v>0</v>
      </c>
      <c r="H70" s="385">
        <v>0</v>
      </c>
      <c r="I70" s="196"/>
      <c r="J70" s="386" t="s">
        <v>123</v>
      </c>
      <c r="K70" s="216"/>
      <c r="L70" s="217"/>
      <c r="M70" s="217"/>
      <c r="N70" s="217"/>
      <c r="O70" s="217"/>
      <c r="P70" s="217"/>
      <c r="Q70" s="217"/>
      <c r="R70" s="218"/>
      <c r="S70" s="217"/>
      <c r="T70" s="217"/>
    </row>
    <row r="71" spans="1:20" s="7" customFormat="1" ht="15.75">
      <c r="A71" s="365">
        <v>240</v>
      </c>
      <c r="B71" s="248" t="s">
        <v>124</v>
      </c>
      <c r="C71" s="299">
        <v>0</v>
      </c>
      <c r="D71" s="299">
        <f t="shared" si="1"/>
        <v>0</v>
      </c>
      <c r="E71" s="300">
        <v>0</v>
      </c>
      <c r="F71" s="301">
        <v>0</v>
      </c>
      <c r="G71" s="301">
        <v>0</v>
      </c>
      <c r="H71" s="302">
        <v>0</v>
      </c>
      <c r="I71" s="196"/>
      <c r="J71" s="303" t="s">
        <v>125</v>
      </c>
      <c r="K71" s="216"/>
      <c r="L71" s="217"/>
      <c r="M71" s="217"/>
      <c r="N71" s="217"/>
      <c r="O71" s="217"/>
      <c r="P71" s="217"/>
      <c r="Q71" s="217"/>
      <c r="R71" s="218"/>
      <c r="S71" s="217"/>
      <c r="T71" s="217"/>
    </row>
    <row r="72" spans="1:20" s="7" customFormat="1" ht="15.75">
      <c r="A72" s="365">
        <v>245</v>
      </c>
      <c r="B72" s="254" t="s">
        <v>126</v>
      </c>
      <c r="C72" s="309">
        <f aca="true" t="shared" si="10" ref="C72:H72">SUM(C73:C78)</f>
        <v>0</v>
      </c>
      <c r="D72" s="309">
        <f t="shared" si="10"/>
        <v>0</v>
      </c>
      <c r="E72" s="310">
        <f t="shared" si="10"/>
        <v>0</v>
      </c>
      <c r="F72" s="311">
        <f t="shared" si="10"/>
        <v>0</v>
      </c>
      <c r="G72" s="311">
        <f t="shared" si="10"/>
        <v>0</v>
      </c>
      <c r="H72" s="312">
        <f t="shared" si="10"/>
        <v>0</v>
      </c>
      <c r="I72" s="196"/>
      <c r="J72" s="313" t="s">
        <v>127</v>
      </c>
      <c r="K72" s="216"/>
      <c r="L72" s="217"/>
      <c r="M72" s="217"/>
      <c r="N72" s="217"/>
      <c r="O72" s="217"/>
      <c r="P72" s="217"/>
      <c r="Q72" s="217"/>
      <c r="R72" s="218"/>
      <c r="S72" s="217"/>
      <c r="T72" s="217"/>
    </row>
    <row r="73" spans="1:20" s="7" customFormat="1" ht="15.75">
      <c r="A73" s="365">
        <v>250</v>
      </c>
      <c r="B73" s="366" t="s">
        <v>128</v>
      </c>
      <c r="C73" s="367">
        <v>0</v>
      </c>
      <c r="D73" s="367">
        <f t="shared" si="1"/>
        <v>0</v>
      </c>
      <c r="E73" s="368">
        <v>0</v>
      </c>
      <c r="F73" s="369">
        <v>0</v>
      </c>
      <c r="G73" s="369">
        <v>0</v>
      </c>
      <c r="H73" s="370">
        <v>0</v>
      </c>
      <c r="I73" s="196"/>
      <c r="J73" s="372" t="s">
        <v>129</v>
      </c>
      <c r="K73" s="216"/>
      <c r="L73" s="217"/>
      <c r="M73" s="217"/>
      <c r="N73" s="217"/>
      <c r="O73" s="217"/>
      <c r="P73" s="217"/>
      <c r="Q73" s="217"/>
      <c r="R73" s="218"/>
      <c r="S73" s="217"/>
      <c r="T73" s="217"/>
    </row>
    <row r="74" spans="1:20" s="7" customFormat="1" ht="15.75">
      <c r="A74" s="365">
        <v>260</v>
      </c>
      <c r="B74" s="374" t="s">
        <v>130</v>
      </c>
      <c r="C74" s="375">
        <v>0</v>
      </c>
      <c r="D74" s="375">
        <f t="shared" si="1"/>
        <v>0</v>
      </c>
      <c r="E74" s="376">
        <v>0</v>
      </c>
      <c r="F74" s="377">
        <v>0</v>
      </c>
      <c r="G74" s="377">
        <v>0</v>
      </c>
      <c r="H74" s="378">
        <v>0</v>
      </c>
      <c r="I74" s="196"/>
      <c r="J74" s="379" t="s">
        <v>131</v>
      </c>
      <c r="K74" s="216"/>
      <c r="L74" s="217"/>
      <c r="M74" s="217"/>
      <c r="N74" s="217"/>
      <c r="O74" s="217"/>
      <c r="P74" s="217"/>
      <c r="Q74" s="217"/>
      <c r="R74" s="218"/>
      <c r="S74" s="217"/>
      <c r="T74" s="217"/>
    </row>
    <row r="75" spans="1:20" s="7" customFormat="1" ht="15.75">
      <c r="A75" s="365">
        <v>265</v>
      </c>
      <c r="B75" s="374" t="s">
        <v>132</v>
      </c>
      <c r="C75" s="375">
        <v>0</v>
      </c>
      <c r="D75" s="375">
        <f t="shared" si="1"/>
        <v>0</v>
      </c>
      <c r="E75" s="376">
        <v>0</v>
      </c>
      <c r="F75" s="377">
        <v>0</v>
      </c>
      <c r="G75" s="377">
        <v>0</v>
      </c>
      <c r="H75" s="378">
        <v>0</v>
      </c>
      <c r="I75" s="196"/>
      <c r="J75" s="379" t="s">
        <v>133</v>
      </c>
      <c r="K75" s="216"/>
      <c r="L75" s="217"/>
      <c r="M75" s="217"/>
      <c r="N75" s="217"/>
      <c r="O75" s="217"/>
      <c r="P75" s="217"/>
      <c r="Q75" s="217"/>
      <c r="R75" s="218"/>
      <c r="S75" s="217"/>
      <c r="T75" s="217"/>
    </row>
    <row r="76" spans="1:20" s="7" customFormat="1" ht="15.75" customHeight="1" hidden="1">
      <c r="A76" s="365"/>
      <c r="B76" s="374"/>
      <c r="C76" s="375"/>
      <c r="D76" s="375">
        <f t="shared" si="1"/>
        <v>0</v>
      </c>
      <c r="E76" s="376"/>
      <c r="F76" s="377"/>
      <c r="G76" s="377"/>
      <c r="H76" s="378"/>
      <c r="I76" s="196"/>
      <c r="J76" s="379"/>
      <c r="K76" s="216"/>
      <c r="L76" s="217"/>
      <c r="M76" s="217"/>
      <c r="N76" s="217"/>
      <c r="O76" s="217"/>
      <c r="P76" s="217"/>
      <c r="Q76" s="217"/>
      <c r="R76" s="218"/>
      <c r="S76" s="217"/>
      <c r="T76" s="217"/>
    </row>
    <row r="77" spans="1:20" s="7" customFormat="1" ht="15.75">
      <c r="A77" s="365">
        <v>270</v>
      </c>
      <c r="B77" s="374" t="s">
        <v>134</v>
      </c>
      <c r="C77" s="375">
        <v>0</v>
      </c>
      <c r="D77" s="375">
        <f t="shared" si="1"/>
        <v>0</v>
      </c>
      <c r="E77" s="376">
        <v>0</v>
      </c>
      <c r="F77" s="377">
        <v>0</v>
      </c>
      <c r="G77" s="377">
        <v>0</v>
      </c>
      <c r="H77" s="378">
        <v>0</v>
      </c>
      <c r="I77" s="196"/>
      <c r="J77" s="379" t="s">
        <v>135</v>
      </c>
      <c r="K77" s="216"/>
      <c r="L77" s="217"/>
      <c r="M77" s="217"/>
      <c r="N77" s="217"/>
      <c r="O77" s="217"/>
      <c r="P77" s="217"/>
      <c r="Q77" s="217"/>
      <c r="R77" s="218"/>
      <c r="S77" s="217"/>
      <c r="T77" s="217"/>
    </row>
    <row r="78" spans="1:20" s="7" customFormat="1" ht="15.75">
      <c r="A78" s="365">
        <v>275</v>
      </c>
      <c r="B78" s="388" t="s">
        <v>136</v>
      </c>
      <c r="C78" s="382">
        <v>0</v>
      </c>
      <c r="D78" s="382">
        <f t="shared" si="1"/>
        <v>0</v>
      </c>
      <c r="E78" s="383">
        <v>0</v>
      </c>
      <c r="F78" s="384">
        <v>0</v>
      </c>
      <c r="G78" s="384">
        <v>0</v>
      </c>
      <c r="H78" s="385">
        <v>0</v>
      </c>
      <c r="I78" s="196"/>
      <c r="J78" s="386" t="s">
        <v>137</v>
      </c>
      <c r="K78" s="216"/>
      <c r="L78" s="217"/>
      <c r="M78" s="217"/>
      <c r="N78" s="217"/>
      <c r="O78" s="217"/>
      <c r="P78" s="217"/>
      <c r="Q78" s="217"/>
      <c r="R78" s="218"/>
      <c r="S78" s="217"/>
      <c r="T78" s="217"/>
    </row>
    <row r="79" spans="1:20" s="7" customFormat="1" ht="15.75">
      <c r="A79" s="365">
        <v>280</v>
      </c>
      <c r="B79" s="248" t="s">
        <v>138</v>
      </c>
      <c r="C79" s="299">
        <v>0</v>
      </c>
      <c r="D79" s="299">
        <f t="shared" si="1"/>
        <v>0</v>
      </c>
      <c r="E79" s="300">
        <v>0</v>
      </c>
      <c r="F79" s="301">
        <v>0</v>
      </c>
      <c r="G79" s="301">
        <v>0</v>
      </c>
      <c r="H79" s="302">
        <v>0</v>
      </c>
      <c r="I79" s="196"/>
      <c r="J79" s="303" t="s">
        <v>139</v>
      </c>
      <c r="K79" s="216"/>
      <c r="L79" s="217"/>
      <c r="M79" s="217"/>
      <c r="N79" s="217"/>
      <c r="O79" s="217"/>
      <c r="P79" s="217"/>
      <c r="Q79" s="217"/>
      <c r="R79" s="218"/>
      <c r="S79" s="217"/>
      <c r="T79" s="217"/>
    </row>
    <row r="80" spans="1:20" s="7" customFormat="1" ht="15.75">
      <c r="A80" s="365">
        <v>285</v>
      </c>
      <c r="B80" s="263" t="s">
        <v>140</v>
      </c>
      <c r="C80" s="304">
        <v>0</v>
      </c>
      <c r="D80" s="304">
        <f t="shared" si="1"/>
        <v>0</v>
      </c>
      <c r="E80" s="305">
        <v>0</v>
      </c>
      <c r="F80" s="306">
        <v>0</v>
      </c>
      <c r="G80" s="306">
        <v>0</v>
      </c>
      <c r="H80" s="307">
        <v>0</v>
      </c>
      <c r="I80" s="196"/>
      <c r="J80" s="308" t="s">
        <v>141</v>
      </c>
      <c r="K80" s="216"/>
      <c r="L80" s="217"/>
      <c r="M80" s="217"/>
      <c r="N80" s="217"/>
      <c r="O80" s="217"/>
      <c r="P80" s="217"/>
      <c r="Q80" s="217"/>
      <c r="R80" s="218"/>
      <c r="S80" s="217"/>
      <c r="T80" s="217"/>
    </row>
    <row r="81" spans="1:20" s="7" customFormat="1" ht="15.75">
      <c r="A81" s="365">
        <v>290</v>
      </c>
      <c r="B81" s="254" t="s">
        <v>142</v>
      </c>
      <c r="C81" s="309">
        <f aca="true" t="shared" si="11" ref="C81:H81">+C82+C83</f>
        <v>0</v>
      </c>
      <c r="D81" s="309">
        <f t="shared" si="11"/>
        <v>1308</v>
      </c>
      <c r="E81" s="310">
        <f t="shared" si="11"/>
        <v>256</v>
      </c>
      <c r="F81" s="311">
        <f t="shared" si="11"/>
        <v>0</v>
      </c>
      <c r="G81" s="311">
        <f t="shared" si="11"/>
        <v>0</v>
      </c>
      <c r="H81" s="312">
        <f t="shared" si="11"/>
        <v>1052</v>
      </c>
      <c r="I81" s="196"/>
      <c r="J81" s="313" t="s">
        <v>143</v>
      </c>
      <c r="K81" s="216"/>
      <c r="L81" s="217"/>
      <c r="M81" s="217"/>
      <c r="N81" s="217"/>
      <c r="O81" s="217"/>
      <c r="P81" s="217"/>
      <c r="Q81" s="217"/>
      <c r="R81" s="218"/>
      <c r="S81" s="217"/>
      <c r="T81" s="217"/>
    </row>
    <row r="82" spans="1:20" s="7" customFormat="1" ht="15.75">
      <c r="A82" s="365">
        <v>295</v>
      </c>
      <c r="B82" s="366" t="s">
        <v>144</v>
      </c>
      <c r="C82" s="367">
        <v>0</v>
      </c>
      <c r="D82" s="367">
        <f t="shared" si="1"/>
        <v>0</v>
      </c>
      <c r="E82" s="368">
        <v>0</v>
      </c>
      <c r="F82" s="369">
        <v>0</v>
      </c>
      <c r="G82" s="369">
        <v>0</v>
      </c>
      <c r="H82" s="370">
        <v>0</v>
      </c>
      <c r="I82" s="196"/>
      <c r="J82" s="372" t="s">
        <v>145</v>
      </c>
      <c r="K82" s="216"/>
      <c r="L82" s="217"/>
      <c r="M82" s="217"/>
      <c r="N82" s="217"/>
      <c r="O82" s="217"/>
      <c r="P82" s="217"/>
      <c r="Q82" s="217"/>
      <c r="R82" s="218"/>
      <c r="S82" s="217"/>
      <c r="T82" s="217"/>
    </row>
    <row r="83" spans="1:20" s="7" customFormat="1" ht="15.75">
      <c r="A83" s="365">
        <v>300</v>
      </c>
      <c r="B83" s="388" t="s">
        <v>146</v>
      </c>
      <c r="C83" s="382">
        <v>0</v>
      </c>
      <c r="D83" s="382">
        <f t="shared" si="1"/>
        <v>1308</v>
      </c>
      <c r="E83" s="383">
        <v>256</v>
      </c>
      <c r="F83" s="384">
        <v>0</v>
      </c>
      <c r="G83" s="384">
        <v>0</v>
      </c>
      <c r="H83" s="385">
        <v>1052</v>
      </c>
      <c r="I83" s="196"/>
      <c r="J83" s="386" t="s">
        <v>147</v>
      </c>
      <c r="K83" s="216"/>
      <c r="L83" s="217"/>
      <c r="M83" s="217"/>
      <c r="N83" s="217"/>
      <c r="O83" s="217"/>
      <c r="P83" s="217"/>
      <c r="Q83" s="217"/>
      <c r="R83" s="218"/>
      <c r="S83" s="217"/>
      <c r="T83" s="217"/>
    </row>
    <row r="84" spans="1:20" s="7" customFormat="1" ht="15.75">
      <c r="A84" s="365">
        <v>310</v>
      </c>
      <c r="B84" s="248" t="s">
        <v>148</v>
      </c>
      <c r="C84" s="299">
        <v>0</v>
      </c>
      <c r="D84" s="299">
        <f aca="true" t="shared" si="12" ref="D84:D91">+E84+F84+G84+H84</f>
        <v>0</v>
      </c>
      <c r="E84" s="300">
        <v>0</v>
      </c>
      <c r="F84" s="301">
        <v>0</v>
      </c>
      <c r="G84" s="301">
        <v>0</v>
      </c>
      <c r="H84" s="302">
        <v>0</v>
      </c>
      <c r="I84" s="196"/>
      <c r="J84" s="303" t="s">
        <v>149</v>
      </c>
      <c r="K84" s="216"/>
      <c r="L84" s="217"/>
      <c r="M84" s="217"/>
      <c r="N84" s="217"/>
      <c r="O84" s="217"/>
      <c r="P84" s="217"/>
      <c r="Q84" s="217"/>
      <c r="R84" s="218"/>
      <c r="S84" s="217"/>
      <c r="T84" s="217"/>
    </row>
    <row r="85" spans="1:20" s="7" customFormat="1" ht="15.75">
      <c r="A85" s="365">
        <v>320</v>
      </c>
      <c r="B85" s="263" t="s">
        <v>150</v>
      </c>
      <c r="C85" s="304">
        <v>0</v>
      </c>
      <c r="D85" s="304">
        <f t="shared" si="12"/>
        <v>0</v>
      </c>
      <c r="E85" s="305">
        <v>0</v>
      </c>
      <c r="F85" s="306">
        <v>0</v>
      </c>
      <c r="G85" s="306">
        <v>0</v>
      </c>
      <c r="H85" s="307">
        <v>0</v>
      </c>
      <c r="I85" s="196"/>
      <c r="J85" s="308" t="s">
        <v>151</v>
      </c>
      <c r="K85" s="216"/>
      <c r="L85" s="217"/>
      <c r="M85" s="217"/>
      <c r="N85" s="217"/>
      <c r="O85" s="217"/>
      <c r="P85" s="217"/>
      <c r="Q85" s="217"/>
      <c r="R85" s="218"/>
      <c r="S85" s="217"/>
      <c r="T85" s="217"/>
    </row>
    <row r="86" spans="1:20" s="7" customFormat="1" ht="15.75">
      <c r="A86" s="365">
        <v>330</v>
      </c>
      <c r="B86" s="392" t="s">
        <v>152</v>
      </c>
      <c r="C86" s="168">
        <v>0</v>
      </c>
      <c r="D86" s="168">
        <f t="shared" si="12"/>
        <v>0</v>
      </c>
      <c r="E86" s="169">
        <v>0</v>
      </c>
      <c r="F86" s="170">
        <v>0</v>
      </c>
      <c r="G86" s="170">
        <v>0</v>
      </c>
      <c r="H86" s="171">
        <v>0</v>
      </c>
      <c r="I86" s="196"/>
      <c r="J86" s="172" t="s">
        <v>153</v>
      </c>
      <c r="K86" s="216"/>
      <c r="L86" s="217"/>
      <c r="M86" s="217"/>
      <c r="N86" s="217"/>
      <c r="O86" s="217"/>
      <c r="P86" s="217"/>
      <c r="Q86" s="217"/>
      <c r="R86" s="218"/>
      <c r="S86" s="217"/>
      <c r="T86" s="217"/>
    </row>
    <row r="87" spans="1:20" s="7" customFormat="1" ht="15.75">
      <c r="A87" s="365">
        <v>335</v>
      </c>
      <c r="B87" s="262" t="s">
        <v>154</v>
      </c>
      <c r="C87" s="168">
        <v>0</v>
      </c>
      <c r="D87" s="168">
        <f t="shared" si="12"/>
        <v>0</v>
      </c>
      <c r="E87" s="169">
        <v>0</v>
      </c>
      <c r="F87" s="170">
        <v>0</v>
      </c>
      <c r="G87" s="170">
        <v>0</v>
      </c>
      <c r="H87" s="171">
        <v>0</v>
      </c>
      <c r="I87" s="196"/>
      <c r="J87" s="172" t="s">
        <v>155</v>
      </c>
      <c r="K87" s="216"/>
      <c r="L87" s="217"/>
      <c r="M87" s="217"/>
      <c r="N87" s="217"/>
      <c r="O87" s="217"/>
      <c r="P87" s="217"/>
      <c r="Q87" s="217"/>
      <c r="R87" s="218"/>
      <c r="S87" s="217"/>
      <c r="T87" s="217"/>
    </row>
    <row r="88" spans="1:20" s="7" customFormat="1" ht="15.75">
      <c r="A88" s="365">
        <v>340</v>
      </c>
      <c r="B88" s="262" t="s">
        <v>156</v>
      </c>
      <c r="C88" s="168">
        <v>0</v>
      </c>
      <c r="D88" s="168">
        <f t="shared" si="12"/>
        <v>0</v>
      </c>
      <c r="E88" s="169">
        <v>0</v>
      </c>
      <c r="F88" s="170">
        <v>0</v>
      </c>
      <c r="G88" s="170">
        <v>0</v>
      </c>
      <c r="H88" s="171">
        <v>0</v>
      </c>
      <c r="I88" s="196"/>
      <c r="J88" s="172" t="s">
        <v>157</v>
      </c>
      <c r="K88" s="216"/>
      <c r="L88" s="217"/>
      <c r="M88" s="217"/>
      <c r="N88" s="217"/>
      <c r="O88" s="217"/>
      <c r="P88" s="217"/>
      <c r="Q88" s="217"/>
      <c r="R88" s="218"/>
      <c r="S88" s="217"/>
      <c r="T88" s="217"/>
    </row>
    <row r="89" spans="1:20" s="7" customFormat="1" ht="15.75">
      <c r="A89" s="365">
        <v>345</v>
      </c>
      <c r="B89" s="262" t="s">
        <v>158</v>
      </c>
      <c r="C89" s="168">
        <v>0</v>
      </c>
      <c r="D89" s="168">
        <f t="shared" si="12"/>
        <v>0</v>
      </c>
      <c r="E89" s="169">
        <v>0</v>
      </c>
      <c r="F89" s="170">
        <v>0</v>
      </c>
      <c r="G89" s="170">
        <v>0</v>
      </c>
      <c r="H89" s="171">
        <v>0</v>
      </c>
      <c r="I89" s="196"/>
      <c r="J89" s="172" t="s">
        <v>159</v>
      </c>
      <c r="K89" s="216"/>
      <c r="L89" s="217"/>
      <c r="M89" s="217"/>
      <c r="N89" s="217"/>
      <c r="O89" s="217"/>
      <c r="P89" s="217"/>
      <c r="Q89" s="217"/>
      <c r="R89" s="218"/>
      <c r="S89" s="217"/>
      <c r="T89" s="217"/>
    </row>
    <row r="90" spans="1:20" s="7" customFormat="1" ht="15.75">
      <c r="A90" s="365">
        <v>350</v>
      </c>
      <c r="B90" s="119" t="s">
        <v>160</v>
      </c>
      <c r="C90" s="120">
        <v>0</v>
      </c>
      <c r="D90" s="120">
        <f t="shared" si="12"/>
        <v>0</v>
      </c>
      <c r="E90" s="121">
        <v>-1789</v>
      </c>
      <c r="F90" s="122">
        <v>0</v>
      </c>
      <c r="G90" s="122">
        <v>1789</v>
      </c>
      <c r="H90" s="123">
        <v>0</v>
      </c>
      <c r="I90" s="196"/>
      <c r="J90" s="125" t="s">
        <v>161</v>
      </c>
      <c r="K90" s="216"/>
      <c r="L90" s="217"/>
      <c r="M90" s="217"/>
      <c r="N90" s="217"/>
      <c r="O90" s="217"/>
      <c r="P90" s="217"/>
      <c r="Q90" s="217"/>
      <c r="R90" s="218"/>
      <c r="S90" s="217"/>
      <c r="T90" s="217"/>
    </row>
    <row r="91" spans="1:20" s="7" customFormat="1" ht="16.5" thickBot="1">
      <c r="A91" s="394">
        <v>355</v>
      </c>
      <c r="B91" s="395" t="s">
        <v>162</v>
      </c>
      <c r="C91" s="396">
        <v>0</v>
      </c>
      <c r="D91" s="396">
        <f t="shared" si="12"/>
        <v>0</v>
      </c>
      <c r="E91" s="397">
        <v>0</v>
      </c>
      <c r="F91" s="398">
        <v>0</v>
      </c>
      <c r="G91" s="398">
        <v>0</v>
      </c>
      <c r="H91" s="399">
        <v>0</v>
      </c>
      <c r="I91" s="196"/>
      <c r="J91" s="401" t="s">
        <v>163</v>
      </c>
      <c r="K91" s="216"/>
      <c r="L91" s="217"/>
      <c r="M91" s="217"/>
      <c r="N91" s="217"/>
      <c r="O91" s="217"/>
      <c r="P91" s="217"/>
      <c r="Q91" s="217"/>
      <c r="R91" s="218"/>
      <c r="S91" s="217"/>
      <c r="T91" s="217"/>
    </row>
    <row r="92" spans="1:20" s="7" customFormat="1" ht="16.5" hidden="1" thickBot="1">
      <c r="A92" s="1"/>
      <c r="B92" s="403" t="s">
        <v>164</v>
      </c>
      <c r="C92" s="404"/>
      <c r="D92" s="404"/>
      <c r="E92" s="404"/>
      <c r="F92" s="404"/>
      <c r="G92" s="404"/>
      <c r="H92" s="404"/>
      <c r="I92" s="405"/>
      <c r="J92" s="403"/>
      <c r="K92" s="216"/>
      <c r="L92" s="217"/>
      <c r="M92" s="217"/>
      <c r="N92" s="217"/>
      <c r="O92" s="217"/>
      <c r="P92" s="217"/>
      <c r="Q92" s="217"/>
      <c r="R92" s="218"/>
      <c r="S92" s="217"/>
      <c r="T92" s="217"/>
    </row>
    <row r="93" spans="1:20" s="7" customFormat="1" ht="16.5" hidden="1" thickBot="1">
      <c r="A93" s="1"/>
      <c r="B93" s="403" t="s">
        <v>165</v>
      </c>
      <c r="C93" s="404"/>
      <c r="D93" s="404"/>
      <c r="E93" s="404"/>
      <c r="F93" s="404"/>
      <c r="G93" s="404"/>
      <c r="H93" s="404"/>
      <c r="I93" s="405"/>
      <c r="J93" s="403"/>
      <c r="K93" s="216"/>
      <c r="L93" s="217"/>
      <c r="M93" s="217"/>
      <c r="N93" s="217"/>
      <c r="O93" s="217"/>
      <c r="P93" s="217"/>
      <c r="Q93" s="217"/>
      <c r="R93" s="218"/>
      <c r="S93" s="217"/>
      <c r="T93" s="217"/>
    </row>
    <row r="94" spans="1:20" s="7" customFormat="1" ht="16.5" hidden="1" thickBot="1">
      <c r="A94" s="1"/>
      <c r="B94" s="403" t="s">
        <v>166</v>
      </c>
      <c r="C94" s="404"/>
      <c r="D94" s="404"/>
      <c r="E94" s="404"/>
      <c r="F94" s="404"/>
      <c r="G94" s="404"/>
      <c r="H94" s="406"/>
      <c r="I94" s="405"/>
      <c r="J94" s="403"/>
      <c r="K94" s="216"/>
      <c r="L94" s="217"/>
      <c r="M94" s="217"/>
      <c r="N94" s="217"/>
      <c r="O94" s="217"/>
      <c r="P94" s="217"/>
      <c r="Q94" s="217"/>
      <c r="R94" s="218"/>
      <c r="S94" s="217"/>
      <c r="T94" s="217"/>
    </row>
    <row r="95" spans="1:20" s="7" customFormat="1" ht="16.5" hidden="1" thickBot="1">
      <c r="A95" s="1"/>
      <c r="B95" s="408" t="s">
        <v>167</v>
      </c>
      <c r="C95" s="404"/>
      <c r="D95" s="404"/>
      <c r="E95" s="404"/>
      <c r="F95" s="404"/>
      <c r="G95" s="404"/>
      <c r="H95" s="406"/>
      <c r="I95" s="405"/>
      <c r="J95" s="409"/>
      <c r="K95" s="216"/>
      <c r="L95" s="217"/>
      <c r="M95" s="217"/>
      <c r="N95" s="217"/>
      <c r="O95" s="217"/>
      <c r="P95" s="217"/>
      <c r="Q95" s="217"/>
      <c r="R95" s="218"/>
      <c r="S95" s="217"/>
      <c r="T95" s="217"/>
    </row>
    <row r="96" spans="1:20" s="7" customFormat="1" ht="16.5" hidden="1" thickBot="1">
      <c r="A96" s="1"/>
      <c r="B96" s="408"/>
      <c r="C96" s="410"/>
      <c r="D96" s="410"/>
      <c r="E96" s="410"/>
      <c r="F96" s="410"/>
      <c r="G96" s="410"/>
      <c r="H96" s="410"/>
      <c r="I96" s="225"/>
      <c r="J96" s="408"/>
      <c r="K96" s="216"/>
      <c r="L96" s="217"/>
      <c r="M96" s="217"/>
      <c r="N96" s="217"/>
      <c r="O96" s="217"/>
      <c r="P96" s="217"/>
      <c r="Q96" s="217"/>
      <c r="R96" s="218"/>
      <c r="S96" s="217"/>
      <c r="T96" s="217"/>
    </row>
    <row r="97" spans="1:20" s="7" customFormat="1" ht="16.5" hidden="1" thickBot="1">
      <c r="A97" s="1"/>
      <c r="B97" s="409" t="s">
        <v>168</v>
      </c>
      <c r="C97" s="410"/>
      <c r="D97" s="410"/>
      <c r="E97" s="410"/>
      <c r="F97" s="410"/>
      <c r="G97" s="410"/>
      <c r="H97" s="410"/>
      <c r="I97" s="225"/>
      <c r="J97" s="409"/>
      <c r="K97" s="216"/>
      <c r="L97" s="217"/>
      <c r="M97" s="217"/>
      <c r="N97" s="217"/>
      <c r="O97" s="217"/>
      <c r="P97" s="217"/>
      <c r="Q97" s="217"/>
      <c r="R97" s="218"/>
      <c r="S97" s="217"/>
      <c r="T97" s="217"/>
    </row>
    <row r="98" spans="1:20" s="7" customFormat="1" ht="16.5" hidden="1" thickBot="1">
      <c r="A98" s="1"/>
      <c r="B98" s="403" t="s">
        <v>166</v>
      </c>
      <c r="C98" s="410"/>
      <c r="D98" s="413"/>
      <c r="E98" s="413"/>
      <c r="F98" s="413"/>
      <c r="G98" s="410"/>
      <c r="H98" s="410"/>
      <c r="I98" s="225"/>
      <c r="J98" s="403"/>
      <c r="K98" s="216"/>
      <c r="L98" s="217"/>
      <c r="M98" s="217"/>
      <c r="N98" s="217"/>
      <c r="O98" s="217"/>
      <c r="P98" s="217"/>
      <c r="Q98" s="217"/>
      <c r="R98" s="218"/>
      <c r="S98" s="217"/>
      <c r="T98" s="217"/>
    </row>
    <row r="99" spans="1:20" s="7" customFormat="1" ht="16.5" hidden="1" thickBot="1">
      <c r="A99" s="1"/>
      <c r="B99" s="414" t="s">
        <v>167</v>
      </c>
      <c r="C99" s="410"/>
      <c r="D99" s="413"/>
      <c r="E99" s="413"/>
      <c r="F99" s="413"/>
      <c r="G99" s="410"/>
      <c r="H99" s="410"/>
      <c r="I99" s="415"/>
      <c r="J99" s="408"/>
      <c r="K99" s="216"/>
      <c r="L99" s="217"/>
      <c r="M99" s="217"/>
      <c r="N99" s="217"/>
      <c r="O99" s="217"/>
      <c r="P99" s="217"/>
      <c r="Q99" s="217"/>
      <c r="R99" s="218"/>
      <c r="S99" s="217"/>
      <c r="T99" s="217"/>
    </row>
    <row r="100" spans="1:20" s="7" customFormat="1" ht="15.75">
      <c r="A100" s="1"/>
      <c r="B100" s="416">
        <f>+IF(+SUM(C$64:H$64)=0,0,"Контрола: дефицит/излишък = финансиране с обратен знак (V. + VІ. = 0)")</f>
        <v>0</v>
      </c>
      <c r="C100" s="418">
        <f aca="true" t="shared" si="13" ref="C100:H100">+C$63+C$65</f>
        <v>0</v>
      </c>
      <c r="D100" s="418">
        <f t="shared" si="13"/>
        <v>0</v>
      </c>
      <c r="E100" s="419">
        <f t="shared" si="13"/>
        <v>0</v>
      </c>
      <c r="F100" s="419">
        <f t="shared" si="13"/>
        <v>0</v>
      </c>
      <c r="G100" s="419">
        <f t="shared" si="13"/>
        <v>0</v>
      </c>
      <c r="H100" s="419">
        <f t="shared" si="13"/>
        <v>0</v>
      </c>
      <c r="I100" s="415"/>
      <c r="J100" s="421"/>
      <c r="K100" s="216"/>
      <c r="L100" s="217"/>
      <c r="M100" s="217"/>
      <c r="N100" s="217"/>
      <c r="O100" s="217"/>
      <c r="P100" s="217"/>
      <c r="Q100" s="217"/>
      <c r="R100" s="218"/>
      <c r="S100" s="217"/>
      <c r="T100" s="217"/>
    </row>
    <row r="101" spans="1:20" s="7" customFormat="1" ht="15.75">
      <c r="A101" s="1"/>
      <c r="B101" s="421"/>
      <c r="C101" s="422"/>
      <c r="D101" s="423"/>
      <c r="E101" s="424"/>
      <c r="F101" s="3"/>
      <c r="G101" s="3"/>
      <c r="H101" s="5"/>
      <c r="I101" s="415"/>
      <c r="J101" s="421"/>
      <c r="K101" s="205"/>
      <c r="L101" s="217"/>
      <c r="M101" s="217"/>
      <c r="N101" s="217"/>
      <c r="O101" s="217"/>
      <c r="P101" s="217"/>
      <c r="Q101" s="217"/>
      <c r="R101" s="218"/>
      <c r="S101" s="217"/>
      <c r="T101" s="217"/>
    </row>
    <row r="102" spans="1:20" s="7" customFormat="1" ht="19.5" customHeight="1">
      <c r="A102" s="1"/>
      <c r="B102" s="447" t="s">
        <v>183</v>
      </c>
      <c r="C102" s="425"/>
      <c r="D102" s="19"/>
      <c r="E102" s="426" t="s">
        <v>184</v>
      </c>
      <c r="F102" s="426">
        <v>0</v>
      </c>
      <c r="G102" s="427"/>
      <c r="H102" s="428">
        <v>45051</v>
      </c>
      <c r="I102" s="415"/>
      <c r="J102" s="421"/>
      <c r="K102" s="205"/>
      <c r="L102" s="217"/>
      <c r="M102" s="217"/>
      <c r="N102" s="217"/>
      <c r="O102" s="217"/>
      <c r="P102" s="217"/>
      <c r="Q102" s="217"/>
      <c r="R102" s="218"/>
      <c r="S102" s="217"/>
      <c r="T102" s="217"/>
    </row>
    <row r="103" spans="1:20" s="7" customFormat="1" ht="15.75">
      <c r="A103" s="1"/>
      <c r="B103" s="429" t="s">
        <v>169</v>
      </c>
      <c r="C103" s="431"/>
      <c r="D103" s="431"/>
      <c r="E103" s="458" t="s">
        <v>170</v>
      </c>
      <c r="F103" s="458"/>
      <c r="G103" s="432"/>
      <c r="H103" s="433" t="s">
        <v>171</v>
      </c>
      <c r="I103" s="415"/>
      <c r="J103" s="421"/>
      <c r="K103" s="205"/>
      <c r="L103" s="217"/>
      <c r="M103" s="217"/>
      <c r="N103" s="217"/>
      <c r="O103" s="217"/>
      <c r="P103" s="217"/>
      <c r="Q103" s="217"/>
      <c r="R103" s="218"/>
      <c r="S103" s="217"/>
      <c r="T103" s="217"/>
    </row>
    <row r="104" spans="1:20" s="7" customFormat="1" ht="17.25" customHeight="1">
      <c r="A104" s="1"/>
      <c r="B104" s="434" t="s">
        <v>172</v>
      </c>
      <c r="C104" s="444"/>
      <c r="D104" s="435"/>
      <c r="E104" s="3"/>
      <c r="F104" s="3"/>
      <c r="G104" s="3"/>
      <c r="H104" s="3"/>
      <c r="I104" s="415"/>
      <c r="J104" s="421"/>
      <c r="K104" s="205"/>
      <c r="L104" s="217"/>
      <c r="M104" s="217"/>
      <c r="N104" s="217"/>
      <c r="O104" s="217"/>
      <c r="P104" s="217"/>
      <c r="Q104" s="217"/>
      <c r="R104" s="218"/>
      <c r="S104" s="217"/>
      <c r="T104" s="217"/>
    </row>
    <row r="105" spans="1:20" s="7" customFormat="1" ht="17.25" customHeight="1">
      <c r="A105" s="1"/>
      <c r="B105" s="427"/>
      <c r="C105" s="449" t="s">
        <v>181</v>
      </c>
      <c r="D105" s="449"/>
      <c r="E105" s="3"/>
      <c r="F105" s="3"/>
      <c r="G105" s="3"/>
      <c r="H105" s="3"/>
      <c r="I105" s="415"/>
      <c r="J105" s="421"/>
      <c r="K105" s="205"/>
      <c r="L105" s="217"/>
      <c r="M105" s="217"/>
      <c r="N105" s="217"/>
      <c r="O105" s="217"/>
      <c r="P105" s="217"/>
      <c r="Q105" s="217"/>
      <c r="R105" s="218"/>
      <c r="S105" s="217"/>
      <c r="T105" s="217"/>
    </row>
    <row r="106" spans="1:20" s="7" customFormat="1" ht="19.5" customHeight="1">
      <c r="A106" s="1"/>
      <c r="B106" s="1"/>
      <c r="C106" s="3"/>
      <c r="D106" s="3"/>
      <c r="E106" s="3"/>
      <c r="F106" s="3"/>
      <c r="G106" s="3"/>
      <c r="H106" s="3"/>
      <c r="I106" s="415"/>
      <c r="J106" s="436"/>
      <c r="K106" s="205"/>
      <c r="L106" s="217"/>
      <c r="M106" s="217"/>
      <c r="N106" s="217"/>
      <c r="O106" s="217"/>
      <c r="P106" s="217"/>
      <c r="Q106" s="217"/>
      <c r="R106" s="218"/>
      <c r="S106" s="217"/>
      <c r="T106" s="217"/>
    </row>
    <row r="107" spans="1:20" s="7" customFormat="1" ht="15.75" customHeight="1">
      <c r="A107" s="1"/>
      <c r="B107" s="6"/>
      <c r="C107" s="3"/>
      <c r="D107" s="3"/>
      <c r="E107" s="3"/>
      <c r="F107" s="3"/>
      <c r="G107" s="3"/>
      <c r="H107" s="3"/>
      <c r="I107" s="415"/>
      <c r="J107" s="421"/>
      <c r="K107" s="205"/>
      <c r="L107" s="217"/>
      <c r="M107" s="217"/>
      <c r="N107" s="217"/>
      <c r="O107" s="217"/>
      <c r="P107" s="217"/>
      <c r="Q107" s="217"/>
      <c r="R107" s="218"/>
      <c r="S107" s="217"/>
      <c r="T107" s="217"/>
    </row>
    <row r="108" spans="1:20" s="7" customFormat="1" ht="15.75">
      <c r="A108" s="1"/>
      <c r="B108" s="437" t="s">
        <v>173</v>
      </c>
      <c r="C108" s="444"/>
      <c r="D108" s="435"/>
      <c r="E108" s="3"/>
      <c r="F108" s="437" t="s">
        <v>174</v>
      </c>
      <c r="G108" s="446"/>
      <c r="H108" s="438"/>
      <c r="I108" s="415"/>
      <c r="J108" s="439"/>
      <c r="K108" s="205"/>
      <c r="L108" s="217"/>
      <c r="M108" s="217"/>
      <c r="N108" s="217"/>
      <c r="O108" s="217"/>
      <c r="P108" s="217"/>
      <c r="Q108" s="217"/>
      <c r="R108" s="218"/>
      <c r="S108" s="217"/>
      <c r="T108" s="217"/>
    </row>
    <row r="109" spans="1:20" s="7" customFormat="1" ht="18" customHeight="1">
      <c r="A109" s="1"/>
      <c r="B109" s="6"/>
      <c r="C109" s="449" t="s">
        <v>181</v>
      </c>
      <c r="D109" s="449"/>
      <c r="E109" s="440"/>
      <c r="F109" s="3"/>
      <c r="G109" s="449" t="s">
        <v>182</v>
      </c>
      <c r="H109" s="449"/>
      <c r="I109" s="415"/>
      <c r="J109" s="441"/>
      <c r="K109" s="205"/>
      <c r="L109" s="217"/>
      <c r="M109" s="217"/>
      <c r="N109" s="217"/>
      <c r="O109" s="217"/>
      <c r="P109" s="217"/>
      <c r="Q109" s="217"/>
      <c r="R109" s="218"/>
      <c r="S109" s="217"/>
      <c r="T109" s="217"/>
    </row>
  </sheetData>
  <sheetProtection/>
  <mergeCells count="8">
    <mergeCell ref="C109:D109"/>
    <mergeCell ref="G109:H109"/>
    <mergeCell ref="G6:H6"/>
    <mergeCell ref="G7:H9"/>
    <mergeCell ref="C12:C13"/>
    <mergeCell ref="D12:D13"/>
    <mergeCell ref="E103:F103"/>
    <mergeCell ref="C105:D105"/>
  </mergeCells>
  <conditionalFormatting sqref="C10">
    <cfRule type="cellIs" priority="8" dxfId="211" operator="equal" stopIfTrue="1">
      <formula>"Чужди средства"</formula>
    </cfRule>
    <cfRule type="cellIs" priority="9" dxfId="212" operator="equal" stopIfTrue="1">
      <formula>"СЕС - ДМП"</formula>
    </cfRule>
    <cfRule type="cellIs" priority="10" dxfId="213" operator="equal" stopIfTrue="1">
      <formula>"СЕС - РА"</formula>
    </cfRule>
    <cfRule type="cellIs" priority="11" dxfId="214" operator="equal" stopIfTrue="1">
      <formula>"СЕС - ДЕС"</formula>
    </cfRule>
    <cfRule type="cellIs" priority="12" dxfId="215" operator="equal" stopIfTrue="1">
      <formula>"СЕС - КСФ"</formula>
    </cfRule>
  </conditionalFormatting>
  <conditionalFormatting sqref="C60:H60">
    <cfRule type="cellIs" priority="28" dxfId="207" operator="notEqual" stopIfTrue="1">
      <formula>0</formula>
    </cfRule>
  </conditionalFormatting>
  <conditionalFormatting sqref="C100:H100">
    <cfRule type="cellIs" priority="27" dxfId="207" operator="notEqual" stopIfTrue="1">
      <formula>0</formula>
    </cfRule>
  </conditionalFormatting>
  <conditionalFormatting sqref="F102">
    <cfRule type="cellIs" priority="26" dxfId="208" operator="equal" stopIfTrue="1">
      <formula>0</formula>
    </cfRule>
  </conditionalFormatting>
  <conditionalFormatting sqref="G109 C105">
    <cfRule type="cellIs" priority="25" dxfId="209" operator="equal" stopIfTrue="1">
      <formula>0</formula>
    </cfRule>
  </conditionalFormatting>
  <conditionalFormatting sqref="C109:D109">
    <cfRule type="cellIs" priority="23" dxfId="209" operator="equal" stopIfTrue="1">
      <formula>0</formula>
    </cfRule>
  </conditionalFormatting>
  <conditionalFormatting sqref="D10">
    <cfRule type="cellIs" priority="18" dxfId="211" operator="equal" stopIfTrue="1">
      <formula>"Чужди средства"</formula>
    </cfRule>
    <cfRule type="cellIs" priority="19" dxfId="212" operator="equal" stopIfTrue="1">
      <formula>"СЕС - ДМП"</formula>
    </cfRule>
    <cfRule type="cellIs" priority="20" dxfId="213" operator="equal" stopIfTrue="1">
      <formula>"СЕС - РА"</formula>
    </cfRule>
    <cfRule type="cellIs" priority="21" dxfId="214" operator="equal" stopIfTrue="1">
      <formula>"СЕС - ДЕС"</formula>
    </cfRule>
    <cfRule type="cellIs" priority="22" dxfId="215" operator="equal" stopIfTrue="1">
      <formula>"СЕС - КСФ"</formula>
    </cfRule>
  </conditionalFormatting>
  <conditionalFormatting sqref="B100">
    <cfRule type="cellIs" priority="17" dxfId="216" operator="notEqual" stopIfTrue="1">
      <formula>0</formula>
    </cfRule>
  </conditionalFormatting>
  <conditionalFormatting sqref="G6:H6">
    <cfRule type="cellIs" priority="4" dxfId="217" operator="between" stopIfTrue="1">
      <formula>1000000000000</formula>
      <formula>9999999999999990</formula>
    </cfRule>
    <cfRule type="cellIs" priority="5" dxfId="218" operator="between" stopIfTrue="1">
      <formula>10000000000</formula>
      <formula>999999999999</formula>
    </cfRule>
    <cfRule type="cellIs" priority="6" dxfId="219" operator="between" stopIfTrue="1">
      <formula>1000000</formula>
      <formula>99999999</formula>
    </cfRule>
    <cfRule type="cellIs" priority="7" dxfId="220" operator="between" stopIfTrue="1">
      <formula>100</formula>
      <formula>9999</formula>
    </cfRule>
  </conditionalFormatting>
  <conditionalFormatting sqref="B102">
    <cfRule type="cellIs" priority="3" dxfId="208" operator="equal" stopIfTrue="1">
      <formula>0</formula>
    </cfRule>
  </conditionalFormatting>
  <conditionalFormatting sqref="E102">
    <cfRule type="cellIs" priority="2" dxfId="208" operator="equal" stopIfTrue="1">
      <formula>0</formula>
    </cfRule>
  </conditionalFormatting>
  <conditionalFormatting sqref="H102">
    <cfRule type="cellIs" priority="1" dxfId="210" operator="equal" stopIfTrue="1">
      <formula>0</formula>
    </cfRule>
  </conditionalFormatting>
  <dataValidations count="7">
    <dataValidation type="whole" allowBlank="1" showInputMessage="1" showErrorMessage="1" error="въведете цяло число" sqref="C87:C91 E87:H91 C50:C84 C17:C27 E50:H84 E17:H27 C100:H100 C29:C48 D17:D91 E29:H48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C85 E85:H85">
      <formula1>0</formula1>
    </dataValidation>
    <dataValidation type="whole" operator="lessThanOrEqual" allowBlank="1" showInputMessage="1" showErrorMessage="1" error="въведете цяло отрицателно число" sqref="C86 E86:H86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C49 E49:H49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C28 E28:H28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J6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D6"/>
  </dataValidations>
  <hyperlinks>
    <hyperlink ref="B102" r:id="rId1" display="account-vr@riosv-vr.com"/>
  </hyperlinks>
  <printOptions/>
  <pageMargins left="0.7" right="0.7" top="0.75" bottom="0.75" header="0.3" footer="0.3"/>
  <pageSetup orientation="portrait" paperSize="9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10"/>
  <sheetViews>
    <sheetView zoomScalePageLayoutView="0" workbookViewId="0" topLeftCell="B59">
      <selection activeCell="B35" sqref="A35:IV35"/>
    </sheetView>
  </sheetViews>
  <sheetFormatPr defaultColWidth="9.00390625" defaultRowHeight="15.75"/>
  <cols>
    <col min="1" max="1" width="5.875" style="0" hidden="1" customWidth="1"/>
    <col min="2" max="2" width="70.625" style="0" customWidth="1"/>
    <col min="3" max="4" width="14.625" style="0" customWidth="1"/>
    <col min="5" max="5" width="17.125" style="0" customWidth="1"/>
    <col min="6" max="6" width="11.50390625" style="0" customWidth="1"/>
    <col min="7" max="7" width="17.375" style="0" customWidth="1"/>
    <col min="8" max="8" width="15.625" style="0" customWidth="1"/>
    <col min="9" max="9" width="3.875" style="0" customWidth="1"/>
    <col min="10" max="10" width="49.75390625" style="0" customWidth="1"/>
    <col min="11" max="11" width="13.875" style="0" hidden="1" customWidth="1"/>
    <col min="12" max="12" width="9.00390625" style="0" hidden="1" customWidth="1"/>
  </cols>
  <sheetData>
    <row r="2" spans="1:19" s="7" customFormat="1" ht="20.25">
      <c r="A2" s="1"/>
      <c r="B2" s="2"/>
      <c r="C2" s="3"/>
      <c r="D2" s="9"/>
      <c r="E2" s="9"/>
      <c r="F2" s="9"/>
      <c r="G2" s="3"/>
      <c r="H2" s="3"/>
      <c r="I2" s="1"/>
      <c r="J2" s="12"/>
      <c r="K2" s="6"/>
      <c r="L2" s="1"/>
      <c r="S2" s="8"/>
    </row>
    <row r="3" spans="1:19" s="7" customFormat="1" ht="9" customHeight="1" hidden="1">
      <c r="A3" s="1"/>
      <c r="B3" s="12"/>
      <c r="C3" s="3"/>
      <c r="D3" s="3"/>
      <c r="E3" s="3"/>
      <c r="F3" s="3"/>
      <c r="G3" s="3"/>
      <c r="H3" s="3"/>
      <c r="I3" s="1"/>
      <c r="J3" s="1"/>
      <c r="K3" s="1"/>
      <c r="L3" s="1"/>
      <c r="S3" s="8"/>
    </row>
    <row r="4" spans="1:19" s="7" customFormat="1" ht="22.5" customHeight="1" thickBot="1">
      <c r="A4" s="1"/>
      <c r="B4" s="13" t="s">
        <v>175</v>
      </c>
      <c r="C4" s="15"/>
      <c r="D4" s="15"/>
      <c r="E4" s="15"/>
      <c r="F4" s="15"/>
      <c r="G4" s="15"/>
      <c r="H4" s="16"/>
      <c r="I4" s="1"/>
      <c r="J4" s="1"/>
      <c r="K4" s="1"/>
      <c r="L4" s="1"/>
      <c r="S4" s="8"/>
    </row>
    <row r="5" spans="1:19" s="7" customFormat="1" ht="12" customHeight="1" thickTop="1">
      <c r="A5" s="1"/>
      <c r="B5" s="12"/>
      <c r="C5" s="18"/>
      <c r="D5" s="18"/>
      <c r="E5" s="18"/>
      <c r="F5" s="18"/>
      <c r="G5" s="18"/>
      <c r="H5" s="18"/>
      <c r="I5" s="1"/>
      <c r="J5" s="1"/>
      <c r="K5" s="1"/>
      <c r="L5" s="1"/>
      <c r="S5" s="8"/>
    </row>
    <row r="6" spans="1:19" s="7" customFormat="1" ht="18.75">
      <c r="A6" s="1"/>
      <c r="B6" s="20"/>
      <c r="C6" s="3"/>
      <c r="D6" s="21"/>
      <c r="E6" s="21"/>
      <c r="F6" s="21"/>
      <c r="G6" s="3"/>
      <c r="H6" s="3"/>
      <c r="I6" s="1"/>
      <c r="J6" s="20"/>
      <c r="K6" s="6"/>
      <c r="L6" s="1"/>
      <c r="S6" s="8"/>
    </row>
    <row r="7" spans="1:19" s="7" customFormat="1" ht="23.25" customHeight="1">
      <c r="A7" s="1"/>
      <c r="B7" s="22" t="s">
        <v>178</v>
      </c>
      <c r="C7" s="23" t="s">
        <v>0</v>
      </c>
      <c r="D7" s="24">
        <v>45077</v>
      </c>
      <c r="E7" s="25" t="s">
        <v>1</v>
      </c>
      <c r="F7" s="26">
        <v>193955</v>
      </c>
      <c r="G7" s="450">
        <v>191060003</v>
      </c>
      <c r="H7" s="451"/>
      <c r="I7" s="1"/>
      <c r="J7" s="28"/>
      <c r="K7" s="6"/>
      <c r="L7" s="1"/>
      <c r="M7" s="29"/>
      <c r="N7" s="29"/>
      <c r="O7" s="29"/>
      <c r="P7" s="29"/>
      <c r="S7" s="8"/>
    </row>
    <row r="8" spans="1:19" s="7" customFormat="1" ht="23.25" customHeight="1">
      <c r="A8" s="1"/>
      <c r="B8" s="30" t="s">
        <v>2</v>
      </c>
      <c r="C8" s="3"/>
      <c r="D8" s="32"/>
      <c r="E8" s="3"/>
      <c r="F8" s="33"/>
      <c r="G8" s="452" t="s">
        <v>3</v>
      </c>
      <c r="H8" s="452"/>
      <c r="I8" s="1"/>
      <c r="J8" s="31"/>
      <c r="K8" s="6"/>
      <c r="L8" s="1"/>
      <c r="M8" s="29"/>
      <c r="N8" s="29"/>
      <c r="O8" s="29"/>
      <c r="P8" s="29"/>
      <c r="S8" s="8"/>
    </row>
    <row r="9" spans="1:19" s="7" customFormat="1" ht="23.25" customHeight="1">
      <c r="A9" s="1"/>
      <c r="B9" s="34" t="s">
        <v>179</v>
      </c>
      <c r="C9" s="35" t="s">
        <v>176</v>
      </c>
      <c r="D9" s="36" t="s">
        <v>180</v>
      </c>
      <c r="E9" s="3"/>
      <c r="F9" s="33"/>
      <c r="G9" s="453"/>
      <c r="H9" s="453"/>
      <c r="I9" s="1"/>
      <c r="J9" s="31"/>
      <c r="K9" s="6"/>
      <c r="L9" s="1"/>
      <c r="M9" s="29"/>
      <c r="N9" s="29"/>
      <c r="O9" s="29"/>
      <c r="P9" s="29"/>
      <c r="S9" s="8"/>
    </row>
    <row r="10" spans="1:19" s="7" customFormat="1" ht="23.25" customHeight="1">
      <c r="A10" s="1"/>
      <c r="B10" s="37" t="s">
        <v>4</v>
      </c>
      <c r="C10" s="11"/>
      <c r="D10" s="11"/>
      <c r="E10" s="11"/>
      <c r="F10" s="33"/>
      <c r="G10" s="453"/>
      <c r="H10" s="453"/>
      <c r="I10" s="1"/>
      <c r="J10" s="11"/>
      <c r="K10" s="6"/>
      <c r="L10" s="1"/>
      <c r="M10" s="29"/>
      <c r="N10" s="29"/>
      <c r="O10" s="29"/>
      <c r="P10" s="29"/>
      <c r="S10" s="8"/>
    </row>
    <row r="11" spans="1:21" s="7" customFormat="1" ht="21.75" customHeight="1" thickBot="1">
      <c r="A11" s="1"/>
      <c r="B11" s="38" t="s">
        <v>5</v>
      </c>
      <c r="C11" s="40">
        <v>0</v>
      </c>
      <c r="D11" s="41" t="s">
        <v>177</v>
      </c>
      <c r="E11" s="11"/>
      <c r="F11" s="42"/>
      <c r="G11" s="42"/>
      <c r="H11" s="43"/>
      <c r="I11" s="42"/>
      <c r="J11" s="39"/>
      <c r="K11" s="46"/>
      <c r="L11" s="1"/>
      <c r="M11" s="29"/>
      <c r="N11" s="29"/>
      <c r="O11" s="29"/>
      <c r="P11" s="29"/>
      <c r="Q11" s="29"/>
      <c r="R11" s="29"/>
      <c r="S11" s="8"/>
      <c r="T11" s="29"/>
      <c r="U11" s="29"/>
    </row>
    <row r="12" spans="1:21" s="7" customFormat="1" ht="16.5" thickBot="1">
      <c r="A12" s="47"/>
      <c r="B12" s="48"/>
      <c r="C12" s="49"/>
      <c r="D12" s="49"/>
      <c r="E12" s="49"/>
      <c r="F12" s="49"/>
      <c r="G12" s="49"/>
      <c r="H12" s="50" t="s">
        <v>6</v>
      </c>
      <c r="I12" s="53"/>
      <c r="J12" s="54"/>
      <c r="K12" s="55"/>
      <c r="L12" s="1"/>
      <c r="M12" s="29"/>
      <c r="N12" s="29"/>
      <c r="O12" s="29"/>
      <c r="P12" s="29"/>
      <c r="Q12" s="29"/>
      <c r="R12" s="29"/>
      <c r="S12" s="8"/>
      <c r="T12" s="29"/>
      <c r="U12" s="29"/>
    </row>
    <row r="13" spans="1:21" s="7" customFormat="1" ht="22.5" customHeight="1">
      <c r="A13" s="47"/>
      <c r="B13" s="56"/>
      <c r="C13" s="454" t="s">
        <v>8</v>
      </c>
      <c r="D13" s="456" t="s">
        <v>9</v>
      </c>
      <c r="E13" s="58" t="s">
        <v>10</v>
      </c>
      <c r="F13" s="59"/>
      <c r="G13" s="60"/>
      <c r="H13" s="61"/>
      <c r="I13" s="63"/>
      <c r="J13" s="64" t="s">
        <v>11</v>
      </c>
      <c r="K13" s="65"/>
      <c r="L13" s="1"/>
      <c r="M13" s="29"/>
      <c r="N13" s="29"/>
      <c r="O13" s="29"/>
      <c r="P13" s="29"/>
      <c r="Q13" s="29"/>
      <c r="R13" s="29"/>
      <c r="S13" s="29"/>
      <c r="T13" s="29"/>
      <c r="U13" s="29"/>
    </row>
    <row r="14" spans="1:21" s="7" customFormat="1" ht="47.25" customHeight="1">
      <c r="A14" s="47"/>
      <c r="B14" s="66" t="s">
        <v>12</v>
      </c>
      <c r="C14" s="455"/>
      <c r="D14" s="457"/>
      <c r="E14" s="68" t="s">
        <v>13</v>
      </c>
      <c r="F14" s="69" t="s">
        <v>14</v>
      </c>
      <c r="G14" s="69" t="s">
        <v>15</v>
      </c>
      <c r="H14" s="70" t="s">
        <v>16</v>
      </c>
      <c r="I14" s="72"/>
      <c r="J14" s="73"/>
      <c r="K14" s="65"/>
      <c r="L14" s="55"/>
      <c r="M14" s="29"/>
      <c r="N14" s="29"/>
      <c r="O14" s="29"/>
      <c r="P14" s="29"/>
      <c r="Q14" s="29"/>
      <c r="R14" s="29"/>
      <c r="S14" s="29"/>
      <c r="T14" s="29"/>
      <c r="U14" s="29"/>
    </row>
    <row r="15" spans="1:21" s="7" customFormat="1" ht="15.75" hidden="1">
      <c r="A15" s="47"/>
      <c r="B15" s="74"/>
      <c r="C15" s="75"/>
      <c r="D15" s="75"/>
      <c r="E15" s="76"/>
      <c r="F15" s="77"/>
      <c r="G15" s="77"/>
      <c r="H15" s="78"/>
      <c r="I15" s="72"/>
      <c r="J15" s="80"/>
      <c r="K15" s="65"/>
      <c r="L15" s="55"/>
      <c r="M15" s="29"/>
      <c r="N15" s="29"/>
      <c r="O15" s="29"/>
      <c r="P15" s="29"/>
      <c r="Q15" s="29"/>
      <c r="R15" s="29"/>
      <c r="S15" s="29"/>
      <c r="T15" s="29"/>
      <c r="U15" s="29"/>
    </row>
    <row r="16" spans="1:21" s="7" customFormat="1" ht="16.5" thickBot="1">
      <c r="A16" s="47"/>
      <c r="B16" s="81" t="s">
        <v>18</v>
      </c>
      <c r="C16" s="83" t="s">
        <v>19</v>
      </c>
      <c r="D16" s="83" t="s">
        <v>20</v>
      </c>
      <c r="E16" s="84" t="s">
        <v>21</v>
      </c>
      <c r="F16" s="85" t="s">
        <v>22</v>
      </c>
      <c r="G16" s="85" t="s">
        <v>23</v>
      </c>
      <c r="H16" s="86" t="s">
        <v>24</v>
      </c>
      <c r="I16" s="88"/>
      <c r="J16" s="89"/>
      <c r="K16" s="46"/>
      <c r="L16" s="55"/>
      <c r="M16" s="29"/>
      <c r="N16" s="29"/>
      <c r="O16" s="29"/>
      <c r="P16" s="29"/>
      <c r="Q16" s="29"/>
      <c r="R16" s="29"/>
      <c r="S16" s="29"/>
      <c r="T16" s="29"/>
      <c r="U16" s="29"/>
    </row>
    <row r="17" spans="1:21" s="7" customFormat="1" ht="15.75">
      <c r="A17" s="47"/>
      <c r="B17" s="90"/>
      <c r="C17" s="91"/>
      <c r="D17" s="91"/>
      <c r="E17" s="92"/>
      <c r="F17" s="93"/>
      <c r="G17" s="93"/>
      <c r="H17" s="94"/>
      <c r="I17" s="96"/>
      <c r="J17" s="97"/>
      <c r="K17" s="98"/>
      <c r="L17" s="55"/>
      <c r="M17" s="29"/>
      <c r="N17" s="29"/>
      <c r="O17" s="29"/>
      <c r="P17" s="29"/>
      <c r="Q17" s="29"/>
      <c r="R17" s="29"/>
      <c r="S17" s="29"/>
      <c r="T17" s="29"/>
      <c r="U17" s="29"/>
    </row>
    <row r="18" spans="1:21" s="7" customFormat="1" ht="19.5" thickBot="1">
      <c r="A18" s="47">
        <v>10</v>
      </c>
      <c r="B18" s="99" t="s">
        <v>27</v>
      </c>
      <c r="C18" s="102">
        <f aca="true" t="shared" si="0" ref="C18:H18">+C19+C21+C32+C33</f>
        <v>0</v>
      </c>
      <c r="D18" s="102">
        <f t="shared" si="0"/>
        <v>17601</v>
      </c>
      <c r="E18" s="103">
        <f t="shared" si="0"/>
        <v>18639</v>
      </c>
      <c r="F18" s="104">
        <f t="shared" si="0"/>
        <v>0</v>
      </c>
      <c r="G18" s="104">
        <f t="shared" si="0"/>
        <v>14</v>
      </c>
      <c r="H18" s="105">
        <f t="shared" si="0"/>
        <v>-1052</v>
      </c>
      <c r="I18" s="107"/>
      <c r="J18" s="108" t="s">
        <v>28</v>
      </c>
      <c r="K18" s="109"/>
      <c r="L18" s="55"/>
      <c r="M18" s="29"/>
      <c r="N18" s="29"/>
      <c r="O18" s="29"/>
      <c r="P18" s="29"/>
      <c r="Q18" s="29"/>
      <c r="R18" s="29"/>
      <c r="S18" s="29"/>
      <c r="T18" s="29"/>
      <c r="U18" s="29"/>
    </row>
    <row r="19" spans="1:21" s="7" customFormat="1" ht="16.5" thickTop="1">
      <c r="A19" s="47">
        <v>15</v>
      </c>
      <c r="B19" s="110" t="s">
        <v>29</v>
      </c>
      <c r="C19" s="111">
        <v>0</v>
      </c>
      <c r="D19" s="111">
        <f aca="true" t="shared" si="1" ref="D19:D84">+E19+F19+G19+H19</f>
        <v>0</v>
      </c>
      <c r="E19" s="112">
        <v>0</v>
      </c>
      <c r="F19" s="113">
        <v>0</v>
      </c>
      <c r="G19" s="113">
        <v>0</v>
      </c>
      <c r="H19" s="114">
        <v>0</v>
      </c>
      <c r="I19" s="116"/>
      <c r="J19" s="117" t="s">
        <v>30</v>
      </c>
      <c r="K19" s="118"/>
      <c r="L19" s="55"/>
      <c r="M19" s="29"/>
      <c r="N19" s="29"/>
      <c r="O19" s="29"/>
      <c r="P19" s="29"/>
      <c r="Q19" s="29"/>
      <c r="R19" s="29"/>
      <c r="S19" s="29"/>
      <c r="T19" s="29"/>
      <c r="U19" s="29"/>
    </row>
    <row r="20" spans="1:21" s="7" customFormat="1" ht="16.5" customHeight="1" hidden="1">
      <c r="A20" s="47"/>
      <c r="B20" s="119" t="s">
        <v>31</v>
      </c>
      <c r="C20" s="120"/>
      <c r="D20" s="120">
        <f t="shared" si="1"/>
        <v>0</v>
      </c>
      <c r="E20" s="121"/>
      <c r="F20" s="122"/>
      <c r="G20" s="122"/>
      <c r="H20" s="123"/>
      <c r="I20" s="116"/>
      <c r="J20" s="125" t="s">
        <v>32</v>
      </c>
      <c r="K20" s="118"/>
      <c r="L20" s="55"/>
      <c r="M20" s="29"/>
      <c r="N20" s="29"/>
      <c r="O20" s="29"/>
      <c r="P20" s="29"/>
      <c r="Q20" s="29"/>
      <c r="R20" s="29"/>
      <c r="S20" s="29"/>
      <c r="T20" s="29"/>
      <c r="U20" s="29"/>
    </row>
    <row r="21" spans="1:21" s="7" customFormat="1" ht="15.75">
      <c r="A21" s="47">
        <v>20</v>
      </c>
      <c r="B21" s="126" t="s">
        <v>33</v>
      </c>
      <c r="C21" s="127">
        <f aca="true" t="shared" si="2" ref="C21:H21">+C22+C26+C27+C28+C29</f>
        <v>0</v>
      </c>
      <c r="D21" s="127">
        <f t="shared" si="2"/>
        <v>17601</v>
      </c>
      <c r="E21" s="128">
        <f t="shared" si="2"/>
        <v>18639</v>
      </c>
      <c r="F21" s="129">
        <f t="shared" si="2"/>
        <v>0</v>
      </c>
      <c r="G21" s="129">
        <f t="shared" si="2"/>
        <v>14</v>
      </c>
      <c r="H21" s="130">
        <f t="shared" si="2"/>
        <v>-1052</v>
      </c>
      <c r="I21" s="116"/>
      <c r="J21" s="131" t="s">
        <v>34</v>
      </c>
      <c r="K21" s="118"/>
      <c r="L21" s="55"/>
      <c r="M21" s="29"/>
      <c r="N21" s="29"/>
      <c r="O21" s="29"/>
      <c r="P21" s="29"/>
      <c r="Q21" s="29"/>
      <c r="R21" s="29"/>
      <c r="S21" s="29"/>
      <c r="T21" s="29"/>
      <c r="U21" s="29"/>
    </row>
    <row r="22" spans="1:21" s="7" customFormat="1" ht="15.75">
      <c r="A22" s="47">
        <v>25</v>
      </c>
      <c r="B22" s="132" t="s">
        <v>35</v>
      </c>
      <c r="C22" s="133">
        <v>0</v>
      </c>
      <c r="D22" s="133">
        <f t="shared" si="1"/>
        <v>0</v>
      </c>
      <c r="E22" s="134">
        <v>0</v>
      </c>
      <c r="F22" s="135">
        <v>0</v>
      </c>
      <c r="G22" s="135">
        <v>0</v>
      </c>
      <c r="H22" s="136">
        <v>0</v>
      </c>
      <c r="I22" s="116"/>
      <c r="J22" s="137" t="s">
        <v>36</v>
      </c>
      <c r="K22" s="118"/>
      <c r="L22" s="55"/>
      <c r="M22" s="29"/>
      <c r="N22" s="29"/>
      <c r="O22" s="29"/>
      <c r="P22" s="29"/>
      <c r="Q22" s="29"/>
      <c r="R22" s="29"/>
      <c r="S22" s="29"/>
      <c r="T22" s="29"/>
      <c r="U22" s="29"/>
    </row>
    <row r="23" spans="1:21" s="7" customFormat="1" ht="15.75">
      <c r="A23" s="47">
        <v>26</v>
      </c>
      <c r="B23" s="138" t="s">
        <v>37</v>
      </c>
      <c r="C23" s="140">
        <v>0</v>
      </c>
      <c r="D23" s="140">
        <f t="shared" si="1"/>
        <v>0</v>
      </c>
      <c r="E23" s="141">
        <v>0</v>
      </c>
      <c r="F23" s="142">
        <v>0</v>
      </c>
      <c r="G23" s="142">
        <v>0</v>
      </c>
      <c r="H23" s="143">
        <v>0</v>
      </c>
      <c r="I23" s="116"/>
      <c r="J23" s="145" t="s">
        <v>38</v>
      </c>
      <c r="K23" s="118"/>
      <c r="L23" s="55"/>
      <c r="M23" s="29"/>
      <c r="N23" s="29"/>
      <c r="O23" s="29"/>
      <c r="P23" s="29"/>
      <c r="Q23" s="29"/>
      <c r="R23" s="29"/>
      <c r="S23" s="29"/>
      <c r="T23" s="29"/>
      <c r="U23" s="29"/>
    </row>
    <row r="24" spans="1:21" s="7" customFormat="1" ht="15.75">
      <c r="A24" s="47">
        <v>30</v>
      </c>
      <c r="B24" s="146" t="s">
        <v>39</v>
      </c>
      <c r="C24" s="148">
        <v>0</v>
      </c>
      <c r="D24" s="148">
        <f t="shared" si="1"/>
        <v>0</v>
      </c>
      <c r="E24" s="149">
        <v>0</v>
      </c>
      <c r="F24" s="150">
        <v>0</v>
      </c>
      <c r="G24" s="150">
        <v>0</v>
      </c>
      <c r="H24" s="151">
        <v>0</v>
      </c>
      <c r="I24" s="116"/>
      <c r="J24" s="153" t="s">
        <v>40</v>
      </c>
      <c r="K24" s="118"/>
      <c r="L24" s="55"/>
      <c r="M24" s="29"/>
      <c r="N24" s="29"/>
      <c r="O24" s="29"/>
      <c r="P24" s="29"/>
      <c r="Q24" s="29"/>
      <c r="R24" s="29"/>
      <c r="S24" s="29"/>
      <c r="T24" s="29"/>
      <c r="U24" s="29"/>
    </row>
    <row r="25" spans="1:21" s="7" customFormat="1" ht="15.75">
      <c r="A25" s="47">
        <v>35</v>
      </c>
      <c r="B25" s="154" t="s">
        <v>41</v>
      </c>
      <c r="C25" s="156">
        <v>0</v>
      </c>
      <c r="D25" s="156">
        <f t="shared" si="1"/>
        <v>0</v>
      </c>
      <c r="E25" s="157">
        <v>0</v>
      </c>
      <c r="F25" s="158">
        <v>0</v>
      </c>
      <c r="G25" s="158">
        <v>0</v>
      </c>
      <c r="H25" s="159">
        <v>0</v>
      </c>
      <c r="I25" s="116"/>
      <c r="J25" s="160" t="s">
        <v>42</v>
      </c>
      <c r="K25" s="118"/>
      <c r="L25" s="55"/>
      <c r="M25" s="29"/>
      <c r="N25" s="29"/>
      <c r="O25" s="29"/>
      <c r="P25" s="29"/>
      <c r="Q25" s="29"/>
      <c r="R25" s="29"/>
      <c r="S25" s="29"/>
      <c r="T25" s="29"/>
      <c r="U25" s="29"/>
    </row>
    <row r="26" spans="1:21" s="7" customFormat="1" ht="15.75">
      <c r="A26" s="47">
        <v>40</v>
      </c>
      <c r="B26" s="161" t="s">
        <v>43</v>
      </c>
      <c r="C26" s="162">
        <v>0</v>
      </c>
      <c r="D26" s="162">
        <f t="shared" si="1"/>
        <v>18512</v>
      </c>
      <c r="E26" s="163">
        <v>18498</v>
      </c>
      <c r="F26" s="164">
        <v>0</v>
      </c>
      <c r="G26" s="164">
        <v>14</v>
      </c>
      <c r="H26" s="165">
        <v>0</v>
      </c>
      <c r="I26" s="116"/>
      <c r="J26" s="166" t="s">
        <v>44</v>
      </c>
      <c r="K26" s="118"/>
      <c r="L26" s="55"/>
      <c r="M26" s="29"/>
      <c r="N26" s="29"/>
      <c r="O26" s="29"/>
      <c r="P26" s="29"/>
      <c r="Q26" s="29"/>
      <c r="R26" s="29"/>
      <c r="S26" s="29"/>
      <c r="T26" s="29"/>
      <c r="U26" s="29"/>
    </row>
    <row r="27" spans="1:21" s="7" customFormat="1" ht="15.75">
      <c r="A27" s="47">
        <v>45</v>
      </c>
      <c r="B27" s="167" t="s">
        <v>45</v>
      </c>
      <c r="C27" s="168">
        <v>0</v>
      </c>
      <c r="D27" s="168">
        <f t="shared" si="1"/>
        <v>141</v>
      </c>
      <c r="E27" s="169">
        <v>141</v>
      </c>
      <c r="F27" s="170">
        <v>0</v>
      </c>
      <c r="G27" s="170">
        <v>0</v>
      </c>
      <c r="H27" s="171">
        <v>0</v>
      </c>
      <c r="I27" s="116"/>
      <c r="J27" s="172" t="s">
        <v>46</v>
      </c>
      <c r="K27" s="118"/>
      <c r="L27" s="55"/>
      <c r="M27" s="29"/>
      <c r="N27" s="29"/>
      <c r="O27" s="29"/>
      <c r="P27" s="29"/>
      <c r="Q27" s="29"/>
      <c r="R27" s="29"/>
      <c r="S27" s="29"/>
      <c r="T27" s="29"/>
      <c r="U27" s="29"/>
    </row>
    <row r="28" spans="1:21" s="7" customFormat="1" ht="15.75">
      <c r="A28" s="47">
        <v>50</v>
      </c>
      <c r="B28" s="167" t="s">
        <v>47</v>
      </c>
      <c r="C28" s="168">
        <v>0</v>
      </c>
      <c r="D28" s="168">
        <f t="shared" si="1"/>
        <v>-1052</v>
      </c>
      <c r="E28" s="169">
        <v>0</v>
      </c>
      <c r="F28" s="170">
        <v>0</v>
      </c>
      <c r="G28" s="170">
        <v>0</v>
      </c>
      <c r="H28" s="171">
        <v>-1052</v>
      </c>
      <c r="I28" s="116"/>
      <c r="J28" s="172" t="s">
        <v>48</v>
      </c>
      <c r="K28" s="118"/>
      <c r="L28" s="55"/>
      <c r="M28" s="29"/>
      <c r="N28" s="29"/>
      <c r="O28" s="29"/>
      <c r="P28" s="29"/>
      <c r="Q28" s="29"/>
      <c r="R28" s="29"/>
      <c r="S28" s="29"/>
      <c r="T28" s="29"/>
      <c r="U28" s="29"/>
    </row>
    <row r="29" spans="1:21" s="7" customFormat="1" ht="15.75">
      <c r="A29" s="47">
        <v>51</v>
      </c>
      <c r="B29" s="174" t="s">
        <v>49</v>
      </c>
      <c r="C29" s="120">
        <v>0</v>
      </c>
      <c r="D29" s="120">
        <f t="shared" si="1"/>
        <v>0</v>
      </c>
      <c r="E29" s="121">
        <v>0</v>
      </c>
      <c r="F29" s="122">
        <v>0</v>
      </c>
      <c r="G29" s="122">
        <v>0</v>
      </c>
      <c r="H29" s="123">
        <v>0</v>
      </c>
      <c r="I29" s="116"/>
      <c r="J29" s="125" t="s">
        <v>50</v>
      </c>
      <c r="K29" s="118"/>
      <c r="L29" s="55"/>
      <c r="M29" s="29"/>
      <c r="N29" s="29"/>
      <c r="O29" s="29"/>
      <c r="P29" s="29"/>
      <c r="Q29" s="29"/>
      <c r="R29" s="29"/>
      <c r="S29" s="29"/>
      <c r="T29" s="29"/>
      <c r="U29" s="29"/>
    </row>
    <row r="30" spans="1:21" s="7" customFormat="1" ht="16.5" customHeight="1" hidden="1">
      <c r="A30" s="47">
        <v>52</v>
      </c>
      <c r="B30" s="176"/>
      <c r="C30" s="178"/>
      <c r="D30" s="178">
        <f t="shared" si="1"/>
        <v>0</v>
      </c>
      <c r="E30" s="179"/>
      <c r="F30" s="180"/>
      <c r="G30" s="180"/>
      <c r="H30" s="181"/>
      <c r="I30" s="116"/>
      <c r="J30" s="182"/>
      <c r="K30" s="118"/>
      <c r="L30" s="55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7" customFormat="1" ht="16.5" customHeight="1" hidden="1">
      <c r="A31" s="47"/>
      <c r="B31" s="183"/>
      <c r="C31" s="184"/>
      <c r="D31" s="184">
        <f t="shared" si="1"/>
        <v>0</v>
      </c>
      <c r="E31" s="185"/>
      <c r="F31" s="186"/>
      <c r="G31" s="186"/>
      <c r="H31" s="187"/>
      <c r="I31" s="116"/>
      <c r="J31" s="189"/>
      <c r="K31" s="118"/>
      <c r="L31" s="55"/>
      <c r="M31" s="29"/>
      <c r="N31" s="29"/>
      <c r="O31" s="29"/>
      <c r="P31" s="29"/>
      <c r="Q31" s="29"/>
      <c r="R31" s="29"/>
      <c r="S31" s="29"/>
      <c r="T31" s="29"/>
      <c r="U31" s="29"/>
    </row>
    <row r="32" spans="1:21" s="7" customFormat="1" ht="15.75">
      <c r="A32" s="47">
        <v>60</v>
      </c>
      <c r="B32" s="190" t="s">
        <v>51</v>
      </c>
      <c r="C32" s="191">
        <v>0</v>
      </c>
      <c r="D32" s="191">
        <f t="shared" si="1"/>
        <v>0</v>
      </c>
      <c r="E32" s="192">
        <v>0</v>
      </c>
      <c r="F32" s="193">
        <v>0</v>
      </c>
      <c r="G32" s="193">
        <v>0</v>
      </c>
      <c r="H32" s="194">
        <v>0</v>
      </c>
      <c r="I32" s="196"/>
      <c r="J32" s="197" t="s">
        <v>52</v>
      </c>
      <c r="K32" s="118"/>
      <c r="L32" s="55"/>
      <c r="M32" s="29"/>
      <c r="N32" s="29"/>
      <c r="O32" s="29"/>
      <c r="P32" s="29"/>
      <c r="Q32" s="29"/>
      <c r="R32" s="29"/>
      <c r="S32" s="29"/>
      <c r="T32" s="29"/>
      <c r="U32" s="29"/>
    </row>
    <row r="33" spans="1:21" s="7" customFormat="1" ht="15.75">
      <c r="A33" s="47">
        <v>65</v>
      </c>
      <c r="B33" s="198" t="s">
        <v>53</v>
      </c>
      <c r="C33" s="199">
        <v>0</v>
      </c>
      <c r="D33" s="199">
        <f t="shared" si="1"/>
        <v>0</v>
      </c>
      <c r="E33" s="200">
        <v>0</v>
      </c>
      <c r="F33" s="201">
        <v>0</v>
      </c>
      <c r="G33" s="201">
        <v>0</v>
      </c>
      <c r="H33" s="202">
        <v>0</v>
      </c>
      <c r="I33" s="196"/>
      <c r="J33" s="204" t="s">
        <v>54</v>
      </c>
      <c r="K33" s="118"/>
      <c r="L33" s="205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7" customFormat="1" ht="19.5" thickBot="1">
      <c r="A34" s="1">
        <v>70</v>
      </c>
      <c r="B34" s="206" t="s">
        <v>55</v>
      </c>
      <c r="C34" s="209">
        <f aca="true" t="shared" si="3" ref="C34:H34">C35+C39+C40+C42+SUM(C44:C48)+C51</f>
        <v>0</v>
      </c>
      <c r="D34" s="209">
        <f t="shared" si="3"/>
        <v>335372</v>
      </c>
      <c r="E34" s="210">
        <f t="shared" si="3"/>
        <v>246227</v>
      </c>
      <c r="F34" s="211">
        <f t="shared" si="3"/>
        <v>0</v>
      </c>
      <c r="G34" s="211">
        <f t="shared" si="3"/>
        <v>4095</v>
      </c>
      <c r="H34" s="212">
        <f t="shared" si="3"/>
        <v>85050</v>
      </c>
      <c r="I34" s="116"/>
      <c r="J34" s="214" t="s">
        <v>56</v>
      </c>
      <c r="K34" s="215"/>
      <c r="L34" s="216"/>
      <c r="M34" s="217"/>
      <c r="N34" s="217"/>
      <c r="O34" s="217"/>
      <c r="P34" s="217"/>
      <c r="Q34" s="217"/>
      <c r="R34" s="217"/>
      <c r="S34" s="218"/>
      <c r="T34" s="217"/>
      <c r="U34" s="217"/>
    </row>
    <row r="35" spans="1:21" s="7" customFormat="1" ht="16.5" thickTop="1">
      <c r="A35" s="1">
        <v>75</v>
      </c>
      <c r="B35" s="219" t="s">
        <v>57</v>
      </c>
      <c r="C35" s="221">
        <f aca="true" t="shared" si="4" ref="C35:H35">SUM(C36:C38)</f>
        <v>0</v>
      </c>
      <c r="D35" s="221">
        <f t="shared" si="4"/>
        <v>284376</v>
      </c>
      <c r="E35" s="222">
        <f t="shared" si="4"/>
        <v>199326</v>
      </c>
      <c r="F35" s="223">
        <f t="shared" si="4"/>
        <v>0</v>
      </c>
      <c r="G35" s="223">
        <f t="shared" si="4"/>
        <v>0</v>
      </c>
      <c r="H35" s="224">
        <f t="shared" si="4"/>
        <v>85050</v>
      </c>
      <c r="I35" s="225"/>
      <c r="J35" s="117" t="s">
        <v>59</v>
      </c>
      <c r="K35" s="215"/>
      <c r="L35" s="216"/>
      <c r="M35" s="217"/>
      <c r="N35" s="217"/>
      <c r="O35" s="217"/>
      <c r="P35" s="217"/>
      <c r="Q35" s="217"/>
      <c r="R35" s="217"/>
      <c r="S35" s="218"/>
      <c r="T35" s="217"/>
      <c r="U35" s="217"/>
    </row>
    <row r="36" spans="1:21" s="7" customFormat="1" ht="15.75">
      <c r="A36" s="1">
        <v>75</v>
      </c>
      <c r="B36" s="226" t="s">
        <v>60</v>
      </c>
      <c r="C36" s="229">
        <v>0</v>
      </c>
      <c r="D36" s="229">
        <f t="shared" si="1"/>
        <v>196133</v>
      </c>
      <c r="E36" s="230">
        <v>173300</v>
      </c>
      <c r="F36" s="231">
        <v>0</v>
      </c>
      <c r="G36" s="231">
        <v>0</v>
      </c>
      <c r="H36" s="232">
        <v>22833</v>
      </c>
      <c r="I36" s="225"/>
      <c r="J36" s="233" t="s">
        <v>58</v>
      </c>
      <c r="K36" s="215"/>
      <c r="L36" s="216"/>
      <c r="M36" s="217"/>
      <c r="N36" s="217"/>
      <c r="O36" s="217"/>
      <c r="P36" s="217"/>
      <c r="Q36" s="217"/>
      <c r="R36" s="217"/>
      <c r="S36" s="218"/>
      <c r="T36" s="217"/>
      <c r="U36" s="217"/>
    </row>
    <row r="37" spans="1:21" s="7" customFormat="1" ht="15.75">
      <c r="A37" s="1">
        <v>80</v>
      </c>
      <c r="B37" s="234" t="s">
        <v>61</v>
      </c>
      <c r="C37" s="237">
        <v>0</v>
      </c>
      <c r="D37" s="237">
        <f t="shared" si="1"/>
        <v>27842</v>
      </c>
      <c r="E37" s="238">
        <v>26026</v>
      </c>
      <c r="F37" s="239">
        <v>0</v>
      </c>
      <c r="G37" s="239">
        <v>0</v>
      </c>
      <c r="H37" s="240">
        <v>1816</v>
      </c>
      <c r="I37" s="225"/>
      <c r="J37" s="172" t="s">
        <v>62</v>
      </c>
      <c r="K37" s="215"/>
      <c r="L37" s="216"/>
      <c r="M37" s="217"/>
      <c r="N37" s="217"/>
      <c r="O37" s="217"/>
      <c r="P37" s="217"/>
      <c r="Q37" s="217"/>
      <c r="R37" s="217"/>
      <c r="S37" s="218"/>
      <c r="T37" s="217"/>
      <c r="U37" s="217"/>
    </row>
    <row r="38" spans="1:21" s="7" customFormat="1" ht="15.75">
      <c r="A38" s="1">
        <v>85</v>
      </c>
      <c r="B38" s="241" t="s">
        <v>63</v>
      </c>
      <c r="C38" s="244">
        <v>0</v>
      </c>
      <c r="D38" s="244">
        <f t="shared" si="1"/>
        <v>60401</v>
      </c>
      <c r="E38" s="245">
        <v>0</v>
      </c>
      <c r="F38" s="246">
        <v>0</v>
      </c>
      <c r="G38" s="246">
        <v>0</v>
      </c>
      <c r="H38" s="247">
        <v>60401</v>
      </c>
      <c r="I38" s="225"/>
      <c r="J38" s="172" t="s">
        <v>64</v>
      </c>
      <c r="K38" s="215"/>
      <c r="L38" s="216"/>
      <c r="M38" s="217"/>
      <c r="N38" s="217"/>
      <c r="O38" s="217"/>
      <c r="P38" s="217"/>
      <c r="Q38" s="217"/>
      <c r="R38" s="217"/>
      <c r="S38" s="218"/>
      <c r="T38" s="217"/>
      <c r="U38" s="217"/>
    </row>
    <row r="39" spans="1:21" s="7" customFormat="1" ht="15.75">
      <c r="A39" s="1">
        <v>90</v>
      </c>
      <c r="B39" s="248" t="s">
        <v>65</v>
      </c>
      <c r="C39" s="250">
        <v>0</v>
      </c>
      <c r="D39" s="250">
        <f t="shared" si="1"/>
        <v>48047</v>
      </c>
      <c r="E39" s="251">
        <v>43952</v>
      </c>
      <c r="F39" s="252">
        <v>0</v>
      </c>
      <c r="G39" s="252">
        <v>4095</v>
      </c>
      <c r="H39" s="253">
        <v>0</v>
      </c>
      <c r="I39" s="225"/>
      <c r="J39" s="172" t="s">
        <v>66</v>
      </c>
      <c r="K39" s="215"/>
      <c r="L39" s="216"/>
      <c r="M39" s="217"/>
      <c r="N39" s="217"/>
      <c r="O39" s="217"/>
      <c r="P39" s="217"/>
      <c r="Q39" s="217"/>
      <c r="R39" s="217"/>
      <c r="S39" s="218"/>
      <c r="T39" s="217"/>
      <c r="U39" s="217"/>
    </row>
    <row r="40" spans="1:21" s="7" customFormat="1" ht="15.75">
      <c r="A40" s="1">
        <v>95</v>
      </c>
      <c r="B40" s="254" t="s">
        <v>67</v>
      </c>
      <c r="C40" s="120">
        <v>0</v>
      </c>
      <c r="D40" s="120">
        <f t="shared" si="1"/>
        <v>0</v>
      </c>
      <c r="E40" s="121">
        <v>0</v>
      </c>
      <c r="F40" s="122">
        <v>0</v>
      </c>
      <c r="G40" s="122">
        <v>0</v>
      </c>
      <c r="H40" s="123">
        <v>0</v>
      </c>
      <c r="I40" s="225"/>
      <c r="J40" s="125" t="s">
        <v>68</v>
      </c>
      <c r="K40" s="215"/>
      <c r="L40" s="216"/>
      <c r="M40" s="217"/>
      <c r="N40" s="217"/>
      <c r="O40" s="217"/>
      <c r="P40" s="217"/>
      <c r="Q40" s="217"/>
      <c r="R40" s="217"/>
      <c r="S40" s="218"/>
      <c r="T40" s="217"/>
      <c r="U40" s="217"/>
    </row>
    <row r="41" spans="1:21" s="7" customFormat="1" ht="15.75">
      <c r="A41" s="1">
        <v>100</v>
      </c>
      <c r="B41" s="255" t="s">
        <v>69</v>
      </c>
      <c r="C41" s="256">
        <v>0</v>
      </c>
      <c r="D41" s="256">
        <f t="shared" si="1"/>
        <v>0</v>
      </c>
      <c r="E41" s="257">
        <v>0</v>
      </c>
      <c r="F41" s="258">
        <v>0</v>
      </c>
      <c r="G41" s="259">
        <v>0</v>
      </c>
      <c r="H41" s="260">
        <v>0</v>
      </c>
      <c r="I41" s="225"/>
      <c r="J41" s="261" t="s">
        <v>70</v>
      </c>
      <c r="K41" s="215"/>
      <c r="L41" s="216"/>
      <c r="M41" s="217"/>
      <c r="N41" s="217"/>
      <c r="O41" s="217"/>
      <c r="P41" s="217"/>
      <c r="Q41" s="217"/>
      <c r="R41" s="217"/>
      <c r="S41" s="218"/>
      <c r="T41" s="217"/>
      <c r="U41" s="217"/>
    </row>
    <row r="42" spans="1:21" s="7" customFormat="1" ht="15.75">
      <c r="A42" s="1">
        <v>105</v>
      </c>
      <c r="B42" s="248" t="s">
        <v>71</v>
      </c>
      <c r="C42" s="250">
        <v>0</v>
      </c>
      <c r="D42" s="250">
        <f t="shared" si="1"/>
        <v>0</v>
      </c>
      <c r="E42" s="251">
        <v>0</v>
      </c>
      <c r="F42" s="252">
        <v>0</v>
      </c>
      <c r="G42" s="252">
        <v>0</v>
      </c>
      <c r="H42" s="253">
        <v>0</v>
      </c>
      <c r="I42" s="225"/>
      <c r="J42" s="233" t="s">
        <v>72</v>
      </c>
      <c r="K42" s="215"/>
      <c r="L42" s="216"/>
      <c r="M42" s="217"/>
      <c r="N42" s="217"/>
      <c r="O42" s="217"/>
      <c r="P42" s="217"/>
      <c r="Q42" s="217"/>
      <c r="R42" s="217"/>
      <c r="S42" s="218"/>
      <c r="T42" s="217"/>
      <c r="U42" s="217"/>
    </row>
    <row r="43" spans="1:21" s="7" customFormat="1" ht="15.75">
      <c r="A43" s="1">
        <v>106</v>
      </c>
      <c r="B43" s="255" t="s">
        <v>73</v>
      </c>
      <c r="C43" s="256">
        <v>0</v>
      </c>
      <c r="D43" s="256">
        <f t="shared" si="1"/>
        <v>0</v>
      </c>
      <c r="E43" s="257">
        <v>0</v>
      </c>
      <c r="F43" s="258">
        <v>0</v>
      </c>
      <c r="G43" s="259">
        <v>0</v>
      </c>
      <c r="H43" s="260">
        <v>0</v>
      </c>
      <c r="I43" s="225"/>
      <c r="J43" s="261" t="s">
        <v>74</v>
      </c>
      <c r="K43" s="215"/>
      <c r="L43" s="216"/>
      <c r="M43" s="217"/>
      <c r="N43" s="217"/>
      <c r="O43" s="217"/>
      <c r="P43" s="217"/>
      <c r="Q43" s="217"/>
      <c r="R43" s="217"/>
      <c r="S43" s="218"/>
      <c r="T43" s="217"/>
      <c r="U43" s="217"/>
    </row>
    <row r="44" spans="1:21" s="7" customFormat="1" ht="15.75">
      <c r="A44" s="1">
        <v>107</v>
      </c>
      <c r="B44" s="262" t="s">
        <v>75</v>
      </c>
      <c r="C44" s="168">
        <v>0</v>
      </c>
      <c r="D44" s="168">
        <f t="shared" si="1"/>
        <v>0</v>
      </c>
      <c r="E44" s="163">
        <v>0</v>
      </c>
      <c r="F44" s="164">
        <v>0</v>
      </c>
      <c r="G44" s="164">
        <v>0</v>
      </c>
      <c r="H44" s="165">
        <v>0</v>
      </c>
      <c r="I44" s="225"/>
      <c r="J44" s="172" t="s">
        <v>77</v>
      </c>
      <c r="K44" s="215"/>
      <c r="L44" s="216"/>
      <c r="M44" s="217"/>
      <c r="N44" s="217"/>
      <c r="O44" s="217"/>
      <c r="P44" s="217"/>
      <c r="Q44" s="217"/>
      <c r="R44" s="217"/>
      <c r="S44" s="218"/>
      <c r="T44" s="217"/>
      <c r="U44" s="217"/>
    </row>
    <row r="45" spans="1:21" s="7" customFormat="1" ht="15.75">
      <c r="A45" s="1">
        <v>108</v>
      </c>
      <c r="B45" s="262" t="s">
        <v>78</v>
      </c>
      <c r="C45" s="168">
        <v>0</v>
      </c>
      <c r="D45" s="168">
        <f t="shared" si="1"/>
        <v>2949</v>
      </c>
      <c r="E45" s="169">
        <v>2949</v>
      </c>
      <c r="F45" s="170">
        <v>0</v>
      </c>
      <c r="G45" s="170">
        <v>0</v>
      </c>
      <c r="H45" s="171">
        <v>0</v>
      </c>
      <c r="I45" s="225"/>
      <c r="J45" s="172" t="s">
        <v>79</v>
      </c>
      <c r="K45" s="215"/>
      <c r="L45" s="216"/>
      <c r="M45" s="217"/>
      <c r="N45" s="217"/>
      <c r="O45" s="217"/>
      <c r="P45" s="217"/>
      <c r="Q45" s="217"/>
      <c r="R45" s="217"/>
      <c r="S45" s="218"/>
      <c r="T45" s="217"/>
      <c r="U45" s="217"/>
    </row>
    <row r="46" spans="1:21" s="7" customFormat="1" ht="15.75">
      <c r="A46" s="1">
        <v>110</v>
      </c>
      <c r="B46" s="262" t="s">
        <v>80</v>
      </c>
      <c r="C46" s="168">
        <v>0</v>
      </c>
      <c r="D46" s="168">
        <f t="shared" si="1"/>
        <v>0</v>
      </c>
      <c r="E46" s="169">
        <v>0</v>
      </c>
      <c r="F46" s="170">
        <v>0</v>
      </c>
      <c r="G46" s="170">
        <v>0</v>
      </c>
      <c r="H46" s="171">
        <v>0</v>
      </c>
      <c r="I46" s="225"/>
      <c r="J46" s="172" t="s">
        <v>81</v>
      </c>
      <c r="K46" s="215"/>
      <c r="L46" s="216"/>
      <c r="M46" s="217"/>
      <c r="N46" s="217"/>
      <c r="O46" s="217"/>
      <c r="P46" s="217"/>
      <c r="Q46" s="217"/>
      <c r="R46" s="217"/>
      <c r="S46" s="218"/>
      <c r="T46" s="217"/>
      <c r="U46" s="217"/>
    </row>
    <row r="47" spans="1:21" s="7" customFormat="1" ht="15.75">
      <c r="A47" s="1">
        <v>115</v>
      </c>
      <c r="B47" s="254" t="s">
        <v>82</v>
      </c>
      <c r="C47" s="120">
        <v>0</v>
      </c>
      <c r="D47" s="120">
        <f>+E47+F47+G47+H47</f>
        <v>0</v>
      </c>
      <c r="E47" s="121">
        <v>0</v>
      </c>
      <c r="F47" s="122">
        <v>0</v>
      </c>
      <c r="G47" s="122">
        <v>0</v>
      </c>
      <c r="H47" s="123">
        <v>0</v>
      </c>
      <c r="I47" s="225"/>
      <c r="J47" s="172" t="s">
        <v>84</v>
      </c>
      <c r="K47" s="215"/>
      <c r="L47" s="216"/>
      <c r="M47" s="217"/>
      <c r="N47" s="217"/>
      <c r="O47" s="217"/>
      <c r="P47" s="217"/>
      <c r="Q47" s="217"/>
      <c r="R47" s="217"/>
      <c r="S47" s="218"/>
      <c r="T47" s="217"/>
      <c r="U47" s="217"/>
    </row>
    <row r="48" spans="1:21" s="7" customFormat="1" ht="15.75">
      <c r="A48" s="1">
        <v>115</v>
      </c>
      <c r="B48" s="254" t="s">
        <v>85</v>
      </c>
      <c r="C48" s="120">
        <v>0</v>
      </c>
      <c r="D48" s="120">
        <f t="shared" si="1"/>
        <v>0</v>
      </c>
      <c r="E48" s="121">
        <v>0</v>
      </c>
      <c r="F48" s="122">
        <v>0</v>
      </c>
      <c r="G48" s="122">
        <v>0</v>
      </c>
      <c r="H48" s="123">
        <v>0</v>
      </c>
      <c r="I48" s="225"/>
      <c r="J48" s="125" t="s">
        <v>83</v>
      </c>
      <c r="K48" s="215"/>
      <c r="L48" s="216"/>
      <c r="M48" s="217"/>
      <c r="N48" s="217"/>
      <c r="O48" s="217"/>
      <c r="P48" s="217"/>
      <c r="Q48" s="217"/>
      <c r="R48" s="217"/>
      <c r="S48" s="218"/>
      <c r="T48" s="217"/>
      <c r="U48" s="217"/>
    </row>
    <row r="49" spans="1:21" s="7" customFormat="1" ht="15.75">
      <c r="A49" s="1">
        <v>120</v>
      </c>
      <c r="B49" s="265" t="s">
        <v>86</v>
      </c>
      <c r="C49" s="267">
        <v>0</v>
      </c>
      <c r="D49" s="267">
        <f t="shared" si="1"/>
        <v>0</v>
      </c>
      <c r="E49" s="268">
        <v>0</v>
      </c>
      <c r="F49" s="269">
        <v>0</v>
      </c>
      <c r="G49" s="269">
        <v>0</v>
      </c>
      <c r="H49" s="270">
        <v>0</v>
      </c>
      <c r="I49" s="225"/>
      <c r="J49" s="271" t="s">
        <v>87</v>
      </c>
      <c r="K49" s="215"/>
      <c r="L49" s="216"/>
      <c r="M49" s="217"/>
      <c r="N49" s="217"/>
      <c r="O49" s="217"/>
      <c r="P49" s="217"/>
      <c r="Q49" s="217"/>
      <c r="R49" s="217"/>
      <c r="S49" s="218"/>
      <c r="T49" s="217"/>
      <c r="U49" s="217"/>
    </row>
    <row r="50" spans="1:21" s="7" customFormat="1" ht="15.75">
      <c r="A50" s="1">
        <v>125</v>
      </c>
      <c r="B50" s="272" t="s">
        <v>88</v>
      </c>
      <c r="C50" s="275">
        <v>0</v>
      </c>
      <c r="D50" s="275">
        <f t="shared" si="1"/>
        <v>0</v>
      </c>
      <c r="E50" s="276">
        <v>0</v>
      </c>
      <c r="F50" s="277">
        <v>0</v>
      </c>
      <c r="G50" s="277">
        <v>0</v>
      </c>
      <c r="H50" s="278">
        <v>0</v>
      </c>
      <c r="I50" s="225"/>
      <c r="J50" s="281" t="s">
        <v>89</v>
      </c>
      <c r="K50" s="215"/>
      <c r="L50" s="216"/>
      <c r="M50" s="217"/>
      <c r="N50" s="217"/>
      <c r="O50" s="217"/>
      <c r="P50" s="217"/>
      <c r="Q50" s="217"/>
      <c r="R50" s="217"/>
      <c r="S50" s="218"/>
      <c r="T50" s="217"/>
      <c r="U50" s="217"/>
    </row>
    <row r="51" spans="1:21" s="7" customFormat="1" ht="15.75">
      <c r="A51" s="282">
        <v>127</v>
      </c>
      <c r="B51" s="176" t="s">
        <v>90</v>
      </c>
      <c r="C51" s="284">
        <v>0</v>
      </c>
      <c r="D51" s="284">
        <f t="shared" si="1"/>
        <v>0</v>
      </c>
      <c r="E51" s="285">
        <v>0</v>
      </c>
      <c r="F51" s="286">
        <v>0</v>
      </c>
      <c r="G51" s="286">
        <v>0</v>
      </c>
      <c r="H51" s="287">
        <v>0</v>
      </c>
      <c r="I51" s="196"/>
      <c r="J51" s="290" t="s">
        <v>91</v>
      </c>
      <c r="K51" s="215"/>
      <c r="L51" s="216"/>
      <c r="M51" s="217"/>
      <c r="N51" s="217"/>
      <c r="O51" s="217"/>
      <c r="P51" s="217"/>
      <c r="Q51" s="217"/>
      <c r="R51" s="217"/>
      <c r="S51" s="218"/>
      <c r="T51" s="217"/>
      <c r="U51" s="217"/>
    </row>
    <row r="52" spans="1:21" s="7" customFormat="1" ht="19.5" thickBot="1">
      <c r="A52" s="1">
        <v>130</v>
      </c>
      <c r="B52" s="291" t="s">
        <v>92</v>
      </c>
      <c r="C52" s="293">
        <f aca="true" t="shared" si="5" ref="C52:H52">+C53+C54+C58</f>
        <v>0</v>
      </c>
      <c r="D52" s="293">
        <f t="shared" si="5"/>
        <v>315758</v>
      </c>
      <c r="E52" s="294">
        <f t="shared" si="5"/>
        <v>230708</v>
      </c>
      <c r="F52" s="295">
        <f t="shared" si="5"/>
        <v>0</v>
      </c>
      <c r="G52" s="296">
        <f t="shared" si="5"/>
        <v>0</v>
      </c>
      <c r="H52" s="297">
        <f t="shared" si="5"/>
        <v>85050</v>
      </c>
      <c r="I52" s="116"/>
      <c r="J52" s="298" t="s">
        <v>93</v>
      </c>
      <c r="K52" s="215"/>
      <c r="L52" s="216"/>
      <c r="M52" s="217"/>
      <c r="N52" s="217"/>
      <c r="O52" s="217"/>
      <c r="P52" s="217"/>
      <c r="Q52" s="217"/>
      <c r="R52" s="217"/>
      <c r="S52" s="218"/>
      <c r="T52" s="217"/>
      <c r="U52" s="217"/>
    </row>
    <row r="53" spans="1:21" s="7" customFormat="1" ht="16.5" thickTop="1">
      <c r="A53" s="1">
        <v>135</v>
      </c>
      <c r="B53" s="248" t="s">
        <v>94</v>
      </c>
      <c r="C53" s="299">
        <v>0</v>
      </c>
      <c r="D53" s="299">
        <f t="shared" si="1"/>
        <v>0</v>
      </c>
      <c r="E53" s="300">
        <v>0</v>
      </c>
      <c r="F53" s="301">
        <v>0</v>
      </c>
      <c r="G53" s="301">
        <v>0</v>
      </c>
      <c r="H53" s="302">
        <v>0</v>
      </c>
      <c r="I53" s="196"/>
      <c r="J53" s="303" t="s">
        <v>95</v>
      </c>
      <c r="K53" s="215"/>
      <c r="L53" s="216"/>
      <c r="M53" s="217"/>
      <c r="N53" s="217"/>
      <c r="O53" s="217"/>
      <c r="P53" s="217"/>
      <c r="Q53" s="217"/>
      <c r="R53" s="217"/>
      <c r="S53" s="218"/>
      <c r="T53" s="217"/>
      <c r="U53" s="217"/>
    </row>
    <row r="54" spans="1:21" s="7" customFormat="1" ht="15.75">
      <c r="A54" s="1">
        <v>140</v>
      </c>
      <c r="B54" s="263" t="s">
        <v>96</v>
      </c>
      <c r="C54" s="304">
        <v>0</v>
      </c>
      <c r="D54" s="304">
        <f t="shared" si="1"/>
        <v>230708</v>
      </c>
      <c r="E54" s="305">
        <v>230708</v>
      </c>
      <c r="F54" s="306">
        <v>0</v>
      </c>
      <c r="G54" s="306">
        <v>0</v>
      </c>
      <c r="H54" s="307">
        <v>0</v>
      </c>
      <c r="I54" s="196"/>
      <c r="J54" s="308" t="s">
        <v>97</v>
      </c>
      <c r="K54" s="215"/>
      <c r="L54" s="216"/>
      <c r="M54" s="217"/>
      <c r="N54" s="217"/>
      <c r="O54" s="217"/>
      <c r="P54" s="217"/>
      <c r="Q54" s="217"/>
      <c r="R54" s="217"/>
      <c r="S54" s="218"/>
      <c r="T54" s="217"/>
      <c r="U54" s="217"/>
    </row>
    <row r="55" spans="1:21" s="7" customFormat="1" ht="15.75">
      <c r="A55" s="1">
        <v>145</v>
      </c>
      <c r="B55" s="119" t="s">
        <v>98</v>
      </c>
      <c r="C55" s="309">
        <v>0</v>
      </c>
      <c r="D55" s="309">
        <f t="shared" si="1"/>
        <v>0</v>
      </c>
      <c r="E55" s="310">
        <v>0</v>
      </c>
      <c r="F55" s="311">
        <v>0</v>
      </c>
      <c r="G55" s="311">
        <v>0</v>
      </c>
      <c r="H55" s="312">
        <v>0</v>
      </c>
      <c r="I55" s="196"/>
      <c r="J55" s="313" t="s">
        <v>99</v>
      </c>
      <c r="K55" s="215"/>
      <c r="L55" s="216"/>
      <c r="M55" s="217"/>
      <c r="N55" s="217"/>
      <c r="O55" s="217"/>
      <c r="P55" s="217"/>
      <c r="Q55" s="217"/>
      <c r="R55" s="217"/>
      <c r="S55" s="218"/>
      <c r="T55" s="217"/>
      <c r="U55" s="217"/>
    </row>
    <row r="56" spans="1:21" s="7" customFormat="1" ht="15.75">
      <c r="A56" s="1">
        <v>150</v>
      </c>
      <c r="B56" s="314" t="s">
        <v>100</v>
      </c>
      <c r="C56" s="316">
        <v>0</v>
      </c>
      <c r="D56" s="316">
        <f t="shared" si="1"/>
        <v>0</v>
      </c>
      <c r="E56" s="317">
        <v>0</v>
      </c>
      <c r="F56" s="318">
        <v>0</v>
      </c>
      <c r="G56" s="318">
        <v>0</v>
      </c>
      <c r="H56" s="319">
        <v>0</v>
      </c>
      <c r="I56" s="196"/>
      <c r="J56" s="320" t="s">
        <v>32</v>
      </c>
      <c r="K56" s="215"/>
      <c r="L56" s="216"/>
      <c r="M56" s="217"/>
      <c r="N56" s="217"/>
      <c r="O56" s="217"/>
      <c r="P56" s="217"/>
      <c r="Q56" s="217"/>
      <c r="R56" s="217"/>
      <c r="S56" s="218"/>
      <c r="T56" s="217"/>
      <c r="U56" s="217"/>
    </row>
    <row r="57" spans="1:21" s="7" customFormat="1" ht="15.75" customHeight="1" hidden="1">
      <c r="A57" s="1">
        <v>160</v>
      </c>
      <c r="B57" s="321"/>
      <c r="C57" s="299"/>
      <c r="D57" s="299">
        <f t="shared" si="1"/>
        <v>0</v>
      </c>
      <c r="E57" s="300"/>
      <c r="F57" s="301"/>
      <c r="G57" s="301"/>
      <c r="H57" s="302"/>
      <c r="I57" s="196"/>
      <c r="J57" s="303"/>
      <c r="K57" s="215"/>
      <c r="L57" s="216"/>
      <c r="M57" s="217"/>
      <c r="N57" s="217"/>
      <c r="O57" s="217"/>
      <c r="P57" s="217"/>
      <c r="Q57" s="217"/>
      <c r="R57" s="217"/>
      <c r="S57" s="218"/>
      <c r="T57" s="217"/>
      <c r="U57" s="217"/>
    </row>
    <row r="58" spans="1:21" s="7" customFormat="1" ht="15.75">
      <c r="A58" s="282">
        <v>162</v>
      </c>
      <c r="B58" s="323" t="s">
        <v>101</v>
      </c>
      <c r="C58" s="199">
        <v>0</v>
      </c>
      <c r="D58" s="199">
        <f t="shared" si="1"/>
        <v>85050</v>
      </c>
      <c r="E58" s="200">
        <v>0</v>
      </c>
      <c r="F58" s="201">
        <v>0</v>
      </c>
      <c r="G58" s="201">
        <v>0</v>
      </c>
      <c r="H58" s="202">
        <v>85050</v>
      </c>
      <c r="I58" s="196"/>
      <c r="J58" s="204" t="s">
        <v>102</v>
      </c>
      <c r="K58" s="215"/>
      <c r="L58" s="216"/>
      <c r="M58" s="217"/>
      <c r="N58" s="217"/>
      <c r="O58" s="217"/>
      <c r="P58" s="217"/>
      <c r="Q58" s="217"/>
      <c r="R58" s="217"/>
      <c r="S58" s="218"/>
      <c r="T58" s="217"/>
      <c r="U58" s="217"/>
    </row>
    <row r="59" spans="1:21" s="7" customFormat="1" ht="19.5" thickBot="1">
      <c r="A59" s="1">
        <v>165</v>
      </c>
      <c r="B59" s="325" t="s">
        <v>103</v>
      </c>
      <c r="C59" s="328">
        <v>0</v>
      </c>
      <c r="D59" s="328">
        <f t="shared" si="1"/>
        <v>0</v>
      </c>
      <c r="E59" s="329">
        <v>0</v>
      </c>
      <c r="F59" s="330">
        <v>0</v>
      </c>
      <c r="G59" s="330">
        <v>0</v>
      </c>
      <c r="H59" s="331">
        <v>0</v>
      </c>
      <c r="I59" s="196"/>
      <c r="J59" s="333" t="s">
        <v>104</v>
      </c>
      <c r="K59" s="215"/>
      <c r="L59" s="216"/>
      <c r="M59" s="217"/>
      <c r="N59" s="217"/>
      <c r="O59" s="217"/>
      <c r="P59" s="217"/>
      <c r="Q59" s="217"/>
      <c r="R59" s="217"/>
      <c r="S59" s="218"/>
      <c r="T59" s="217"/>
      <c r="U59" s="217"/>
    </row>
    <row r="60" spans="1:21" s="7" customFormat="1" ht="19.5" thickTop="1">
      <c r="A60" s="1">
        <v>175</v>
      </c>
      <c r="B60" s="334" t="s">
        <v>105</v>
      </c>
      <c r="C60" s="336">
        <f aca="true" t="shared" si="6" ref="C60:H60">+C18-C34+C52-C59</f>
        <v>0</v>
      </c>
      <c r="D60" s="336">
        <f t="shared" si="6"/>
        <v>-2013</v>
      </c>
      <c r="E60" s="337">
        <f t="shared" si="6"/>
        <v>3120</v>
      </c>
      <c r="F60" s="338">
        <f t="shared" si="6"/>
        <v>0</v>
      </c>
      <c r="G60" s="338">
        <f t="shared" si="6"/>
        <v>-4081</v>
      </c>
      <c r="H60" s="339">
        <f t="shared" si="6"/>
        <v>-1052</v>
      </c>
      <c r="I60" s="196"/>
      <c r="J60" s="340"/>
      <c r="K60" s="215"/>
      <c r="L60" s="216"/>
      <c r="M60" s="217"/>
      <c r="N60" s="217"/>
      <c r="O60" s="217"/>
      <c r="P60" s="217"/>
      <c r="Q60" s="217"/>
      <c r="R60" s="217"/>
      <c r="S60" s="218"/>
      <c r="T60" s="217"/>
      <c r="U60" s="217"/>
    </row>
    <row r="61" spans="1:21" s="7" customFormat="1" ht="12" customHeight="1" hidden="1">
      <c r="A61" s="1">
        <v>180</v>
      </c>
      <c r="B61" s="341">
        <f>+IF(+SUM(C$65:H$65)=0,0,"Контрола: дефицит/излишък = финансиране с обратен знак (V. + VІ. = 0)")</f>
        <v>0</v>
      </c>
      <c r="C61" s="343">
        <f aca="true" t="shared" si="7" ref="C61:H61">+C$64+C$66</f>
        <v>0</v>
      </c>
      <c r="D61" s="343">
        <f t="shared" si="7"/>
        <v>0</v>
      </c>
      <c r="E61" s="344">
        <f t="shared" si="7"/>
        <v>0</v>
      </c>
      <c r="F61" s="344">
        <f t="shared" si="7"/>
        <v>0</v>
      </c>
      <c r="G61" s="344">
        <f t="shared" si="7"/>
        <v>0</v>
      </c>
      <c r="H61" s="345">
        <f t="shared" si="7"/>
        <v>0</v>
      </c>
      <c r="I61" s="196"/>
      <c r="J61" s="346"/>
      <c r="K61" s="215"/>
      <c r="L61" s="216"/>
      <c r="M61" s="217"/>
      <c r="N61" s="217"/>
      <c r="O61" s="217"/>
      <c r="P61" s="217"/>
      <c r="Q61" s="217"/>
      <c r="R61" s="217"/>
      <c r="S61" s="218"/>
      <c r="T61" s="217"/>
      <c r="U61" s="217"/>
    </row>
    <row r="62" spans="1:21" s="7" customFormat="1" ht="19.5" thickBot="1">
      <c r="A62" s="1">
        <v>185</v>
      </c>
      <c r="B62" s="99" t="s">
        <v>106</v>
      </c>
      <c r="C62" s="348">
        <f aca="true" t="shared" si="8" ref="C62:H62">SUM(+C64+C72+C73+C80+C81+C82+C85+C86+C87+C88+C89+C90+C91)</f>
        <v>0</v>
      </c>
      <c r="D62" s="348">
        <f t="shared" si="8"/>
        <v>2013</v>
      </c>
      <c r="E62" s="349">
        <f t="shared" si="8"/>
        <v>-3120</v>
      </c>
      <c r="F62" s="350">
        <f t="shared" si="8"/>
        <v>0</v>
      </c>
      <c r="G62" s="350">
        <f t="shared" si="8"/>
        <v>4081</v>
      </c>
      <c r="H62" s="351">
        <f t="shared" si="8"/>
        <v>1052</v>
      </c>
      <c r="I62" s="196"/>
      <c r="J62" s="353" t="s">
        <v>107</v>
      </c>
      <c r="K62" s="215"/>
      <c r="L62" s="216"/>
      <c r="M62" s="217"/>
      <c r="N62" s="217"/>
      <c r="O62" s="217"/>
      <c r="P62" s="217"/>
      <c r="Q62" s="217"/>
      <c r="R62" s="217"/>
      <c r="S62" s="218"/>
      <c r="T62" s="217"/>
      <c r="U62" s="217"/>
    </row>
    <row r="63" spans="1:21" s="7" customFormat="1" ht="16.5" hidden="1" thickTop="1">
      <c r="A63" s="1">
        <v>190</v>
      </c>
      <c r="B63" s="354"/>
      <c r="C63" s="355"/>
      <c r="D63" s="356">
        <f t="shared" si="1"/>
        <v>0</v>
      </c>
      <c r="E63" s="357"/>
      <c r="F63" s="358"/>
      <c r="G63" s="358"/>
      <c r="H63" s="359"/>
      <c r="I63" s="196"/>
      <c r="J63" s="361"/>
      <c r="K63" s="215"/>
      <c r="L63" s="216"/>
      <c r="M63" s="217"/>
      <c r="N63" s="217"/>
      <c r="O63" s="217"/>
      <c r="P63" s="217"/>
      <c r="Q63" s="217"/>
      <c r="R63" s="217"/>
      <c r="S63" s="218"/>
      <c r="T63" s="217"/>
      <c r="U63" s="217"/>
    </row>
    <row r="64" spans="1:21" s="7" customFormat="1" ht="16.5" thickTop="1">
      <c r="A64" s="362">
        <v>195</v>
      </c>
      <c r="B64" s="254" t="s">
        <v>108</v>
      </c>
      <c r="C64" s="309">
        <f aca="true" t="shared" si="9" ref="C64:H64">SUM(C65:C71)</f>
        <v>0</v>
      </c>
      <c r="D64" s="309">
        <f t="shared" si="9"/>
        <v>0</v>
      </c>
      <c r="E64" s="310">
        <f t="shared" si="9"/>
        <v>0</v>
      </c>
      <c r="F64" s="311">
        <f t="shared" si="9"/>
        <v>0</v>
      </c>
      <c r="G64" s="311">
        <f t="shared" si="9"/>
        <v>0</v>
      </c>
      <c r="H64" s="312">
        <f t="shared" si="9"/>
        <v>0</v>
      </c>
      <c r="I64" s="196"/>
      <c r="J64" s="313" t="s">
        <v>109</v>
      </c>
      <c r="K64" s="364"/>
      <c r="L64" s="216"/>
      <c r="M64" s="217"/>
      <c r="N64" s="217"/>
      <c r="O64" s="217"/>
      <c r="P64" s="217"/>
      <c r="Q64" s="217"/>
      <c r="R64" s="217"/>
      <c r="S64" s="218"/>
      <c r="T64" s="217"/>
      <c r="U64" s="217"/>
    </row>
    <row r="65" spans="1:21" s="7" customFormat="1" ht="15.75">
      <c r="A65" s="365">
        <v>200</v>
      </c>
      <c r="B65" s="366" t="s">
        <v>110</v>
      </c>
      <c r="C65" s="367">
        <v>0</v>
      </c>
      <c r="D65" s="367">
        <f t="shared" si="1"/>
        <v>0</v>
      </c>
      <c r="E65" s="368">
        <v>0</v>
      </c>
      <c r="F65" s="369">
        <v>0</v>
      </c>
      <c r="G65" s="369">
        <v>0</v>
      </c>
      <c r="H65" s="370">
        <v>0</v>
      </c>
      <c r="I65" s="196"/>
      <c r="J65" s="372" t="s">
        <v>111</v>
      </c>
      <c r="K65" s="373"/>
      <c r="L65" s="216"/>
      <c r="M65" s="217"/>
      <c r="N65" s="217"/>
      <c r="O65" s="217"/>
      <c r="P65" s="217"/>
      <c r="Q65" s="217"/>
      <c r="R65" s="217"/>
      <c r="S65" s="218"/>
      <c r="T65" s="217"/>
      <c r="U65" s="217"/>
    </row>
    <row r="66" spans="1:21" s="7" customFormat="1" ht="15.75">
      <c r="A66" s="365">
        <v>205</v>
      </c>
      <c r="B66" s="374" t="s">
        <v>112</v>
      </c>
      <c r="C66" s="375">
        <v>0</v>
      </c>
      <c r="D66" s="375">
        <f t="shared" si="1"/>
        <v>0</v>
      </c>
      <c r="E66" s="376">
        <v>0</v>
      </c>
      <c r="F66" s="377">
        <v>0</v>
      </c>
      <c r="G66" s="377">
        <v>0</v>
      </c>
      <c r="H66" s="378">
        <v>0</v>
      </c>
      <c r="I66" s="196"/>
      <c r="J66" s="379" t="s">
        <v>113</v>
      </c>
      <c r="K66" s="373"/>
      <c r="L66" s="216"/>
      <c r="M66" s="217"/>
      <c r="N66" s="217"/>
      <c r="O66" s="217"/>
      <c r="P66" s="217"/>
      <c r="Q66" s="217"/>
      <c r="R66" s="217"/>
      <c r="S66" s="218"/>
      <c r="T66" s="217"/>
      <c r="U66" s="217"/>
    </row>
    <row r="67" spans="1:21" s="7" customFormat="1" ht="15.75">
      <c r="A67" s="365">
        <v>210</v>
      </c>
      <c r="B67" s="374" t="s">
        <v>114</v>
      </c>
      <c r="C67" s="375">
        <v>0</v>
      </c>
      <c r="D67" s="375">
        <f t="shared" si="1"/>
        <v>0</v>
      </c>
      <c r="E67" s="376">
        <v>0</v>
      </c>
      <c r="F67" s="377">
        <v>0</v>
      </c>
      <c r="G67" s="377">
        <v>0</v>
      </c>
      <c r="H67" s="378">
        <v>0</v>
      </c>
      <c r="I67" s="196"/>
      <c r="J67" s="379" t="s">
        <v>115</v>
      </c>
      <c r="K67" s="373"/>
      <c r="L67" s="216"/>
      <c r="M67" s="217"/>
      <c r="N67" s="217"/>
      <c r="O67" s="217"/>
      <c r="P67" s="217"/>
      <c r="Q67" s="217"/>
      <c r="R67" s="217"/>
      <c r="S67" s="218"/>
      <c r="T67" s="217"/>
      <c r="U67" s="217"/>
    </row>
    <row r="68" spans="1:21" s="7" customFormat="1" ht="15.75">
      <c r="A68" s="365">
        <v>215</v>
      </c>
      <c r="B68" s="374" t="s">
        <v>116</v>
      </c>
      <c r="C68" s="375">
        <v>0</v>
      </c>
      <c r="D68" s="375">
        <f t="shared" si="1"/>
        <v>0</v>
      </c>
      <c r="E68" s="376">
        <v>0</v>
      </c>
      <c r="F68" s="377">
        <v>0</v>
      </c>
      <c r="G68" s="377">
        <v>0</v>
      </c>
      <c r="H68" s="378">
        <v>0</v>
      </c>
      <c r="I68" s="196"/>
      <c r="J68" s="379" t="s">
        <v>117</v>
      </c>
      <c r="K68" s="373"/>
      <c r="L68" s="216"/>
      <c r="M68" s="217"/>
      <c r="N68" s="217"/>
      <c r="O68" s="217"/>
      <c r="P68" s="217"/>
      <c r="Q68" s="217"/>
      <c r="R68" s="217"/>
      <c r="S68" s="218"/>
      <c r="T68" s="217"/>
      <c r="U68" s="217"/>
    </row>
    <row r="69" spans="1:21" s="7" customFormat="1" ht="15.75">
      <c r="A69" s="365">
        <v>220</v>
      </c>
      <c r="B69" s="374" t="s">
        <v>118</v>
      </c>
      <c r="C69" s="375">
        <v>0</v>
      </c>
      <c r="D69" s="375">
        <f t="shared" si="1"/>
        <v>0</v>
      </c>
      <c r="E69" s="376">
        <v>0</v>
      </c>
      <c r="F69" s="377">
        <v>0</v>
      </c>
      <c r="G69" s="377">
        <v>0</v>
      </c>
      <c r="H69" s="378">
        <v>0</v>
      </c>
      <c r="I69" s="196"/>
      <c r="J69" s="379" t="s">
        <v>119</v>
      </c>
      <c r="K69" s="373"/>
      <c r="L69" s="216"/>
      <c r="M69" s="217"/>
      <c r="N69" s="217"/>
      <c r="O69" s="217"/>
      <c r="P69" s="217"/>
      <c r="Q69" s="217"/>
      <c r="R69" s="217"/>
      <c r="S69" s="218"/>
      <c r="T69" s="217"/>
      <c r="U69" s="217"/>
    </row>
    <row r="70" spans="1:21" s="7" customFormat="1" ht="15.75">
      <c r="A70" s="365">
        <v>230</v>
      </c>
      <c r="B70" s="380" t="s">
        <v>120</v>
      </c>
      <c r="C70" s="375">
        <v>0</v>
      </c>
      <c r="D70" s="375">
        <f t="shared" si="1"/>
        <v>0</v>
      </c>
      <c r="E70" s="376">
        <v>0</v>
      </c>
      <c r="F70" s="377">
        <v>0</v>
      </c>
      <c r="G70" s="377">
        <v>0</v>
      </c>
      <c r="H70" s="378">
        <v>0</v>
      </c>
      <c r="I70" s="196"/>
      <c r="J70" s="379" t="s">
        <v>121</v>
      </c>
      <c r="K70" s="373"/>
      <c r="L70" s="216"/>
      <c r="M70" s="217"/>
      <c r="N70" s="217"/>
      <c r="O70" s="217"/>
      <c r="P70" s="217"/>
      <c r="Q70" s="217"/>
      <c r="R70" s="217"/>
      <c r="S70" s="218"/>
      <c r="T70" s="217"/>
      <c r="U70" s="217"/>
    </row>
    <row r="71" spans="1:21" s="7" customFormat="1" ht="15.75">
      <c r="A71" s="365">
        <v>235</v>
      </c>
      <c r="B71" s="381" t="s">
        <v>122</v>
      </c>
      <c r="C71" s="382">
        <v>0</v>
      </c>
      <c r="D71" s="382">
        <f t="shared" si="1"/>
        <v>0</v>
      </c>
      <c r="E71" s="383">
        <v>0</v>
      </c>
      <c r="F71" s="384">
        <v>0</v>
      </c>
      <c r="G71" s="384">
        <v>0</v>
      </c>
      <c r="H71" s="385">
        <v>0</v>
      </c>
      <c r="I71" s="196"/>
      <c r="J71" s="386" t="s">
        <v>123</v>
      </c>
      <c r="K71" s="373"/>
      <c r="L71" s="216"/>
      <c r="M71" s="217"/>
      <c r="N71" s="217"/>
      <c r="O71" s="217"/>
      <c r="P71" s="217"/>
      <c r="Q71" s="217"/>
      <c r="R71" s="217"/>
      <c r="S71" s="218"/>
      <c r="T71" s="217"/>
      <c r="U71" s="217"/>
    </row>
    <row r="72" spans="1:21" s="7" customFormat="1" ht="15.75">
      <c r="A72" s="365">
        <v>240</v>
      </c>
      <c r="B72" s="248" t="s">
        <v>124</v>
      </c>
      <c r="C72" s="299">
        <v>0</v>
      </c>
      <c r="D72" s="299">
        <f t="shared" si="1"/>
        <v>0</v>
      </c>
      <c r="E72" s="300">
        <v>0</v>
      </c>
      <c r="F72" s="301">
        <v>0</v>
      </c>
      <c r="G72" s="301">
        <v>0</v>
      </c>
      <c r="H72" s="302">
        <v>0</v>
      </c>
      <c r="I72" s="196"/>
      <c r="J72" s="303" t="s">
        <v>125</v>
      </c>
      <c r="K72" s="373"/>
      <c r="L72" s="216"/>
      <c r="M72" s="217"/>
      <c r="N72" s="217"/>
      <c r="O72" s="217"/>
      <c r="P72" s="217"/>
      <c r="Q72" s="217"/>
      <c r="R72" s="217"/>
      <c r="S72" s="218"/>
      <c r="T72" s="217"/>
      <c r="U72" s="217"/>
    </row>
    <row r="73" spans="1:21" s="7" customFormat="1" ht="15.75">
      <c r="A73" s="365">
        <v>245</v>
      </c>
      <c r="B73" s="254" t="s">
        <v>126</v>
      </c>
      <c r="C73" s="309">
        <f aca="true" t="shared" si="10" ref="C73:H73">SUM(C74:C79)</f>
        <v>0</v>
      </c>
      <c r="D73" s="309">
        <f t="shared" si="10"/>
        <v>0</v>
      </c>
      <c r="E73" s="310">
        <f t="shared" si="10"/>
        <v>0</v>
      </c>
      <c r="F73" s="311">
        <f t="shared" si="10"/>
        <v>0</v>
      </c>
      <c r="G73" s="311">
        <f t="shared" si="10"/>
        <v>0</v>
      </c>
      <c r="H73" s="312">
        <f t="shared" si="10"/>
        <v>0</v>
      </c>
      <c r="I73" s="196"/>
      <c r="J73" s="313" t="s">
        <v>127</v>
      </c>
      <c r="K73" s="373"/>
      <c r="L73" s="216"/>
      <c r="M73" s="217"/>
      <c r="N73" s="217"/>
      <c r="O73" s="217"/>
      <c r="P73" s="217"/>
      <c r="Q73" s="217"/>
      <c r="R73" s="217"/>
      <c r="S73" s="218"/>
      <c r="T73" s="217"/>
      <c r="U73" s="217"/>
    </row>
    <row r="74" spans="1:21" s="7" customFormat="1" ht="15.75">
      <c r="A74" s="365">
        <v>250</v>
      </c>
      <c r="B74" s="366" t="s">
        <v>128</v>
      </c>
      <c r="C74" s="367">
        <v>0</v>
      </c>
      <c r="D74" s="367">
        <f t="shared" si="1"/>
        <v>0</v>
      </c>
      <c r="E74" s="368">
        <v>0</v>
      </c>
      <c r="F74" s="369">
        <v>0</v>
      </c>
      <c r="G74" s="369">
        <v>0</v>
      </c>
      <c r="H74" s="370">
        <v>0</v>
      </c>
      <c r="I74" s="196"/>
      <c r="J74" s="372" t="s">
        <v>129</v>
      </c>
      <c r="K74" s="373"/>
      <c r="L74" s="216"/>
      <c r="M74" s="217"/>
      <c r="N74" s="217"/>
      <c r="O74" s="217"/>
      <c r="P74" s="217"/>
      <c r="Q74" s="217"/>
      <c r="R74" s="217"/>
      <c r="S74" s="218"/>
      <c r="T74" s="217"/>
      <c r="U74" s="217"/>
    </row>
    <row r="75" spans="1:21" s="7" customFormat="1" ht="15.75">
      <c r="A75" s="365">
        <v>260</v>
      </c>
      <c r="B75" s="374" t="s">
        <v>130</v>
      </c>
      <c r="C75" s="375">
        <v>0</v>
      </c>
      <c r="D75" s="375">
        <f t="shared" si="1"/>
        <v>0</v>
      </c>
      <c r="E75" s="376">
        <v>0</v>
      </c>
      <c r="F75" s="377">
        <v>0</v>
      </c>
      <c r="G75" s="377">
        <v>0</v>
      </c>
      <c r="H75" s="378">
        <v>0</v>
      </c>
      <c r="I75" s="196"/>
      <c r="J75" s="379" t="s">
        <v>131</v>
      </c>
      <c r="K75" s="373"/>
      <c r="L75" s="216"/>
      <c r="M75" s="217"/>
      <c r="N75" s="217"/>
      <c r="O75" s="217"/>
      <c r="P75" s="217"/>
      <c r="Q75" s="217"/>
      <c r="R75" s="217"/>
      <c r="S75" s="218"/>
      <c r="T75" s="217"/>
      <c r="U75" s="217"/>
    </row>
    <row r="76" spans="1:21" s="7" customFormat="1" ht="15.75">
      <c r="A76" s="365">
        <v>265</v>
      </c>
      <c r="B76" s="374" t="s">
        <v>132</v>
      </c>
      <c r="C76" s="375">
        <v>0</v>
      </c>
      <c r="D76" s="375">
        <f t="shared" si="1"/>
        <v>0</v>
      </c>
      <c r="E76" s="376">
        <v>0</v>
      </c>
      <c r="F76" s="377">
        <v>0</v>
      </c>
      <c r="G76" s="377">
        <v>0</v>
      </c>
      <c r="H76" s="378">
        <v>0</v>
      </c>
      <c r="I76" s="196"/>
      <c r="J76" s="379" t="s">
        <v>133</v>
      </c>
      <c r="K76" s="373"/>
      <c r="L76" s="216"/>
      <c r="M76" s="217"/>
      <c r="N76" s="217"/>
      <c r="O76" s="217"/>
      <c r="P76" s="217"/>
      <c r="Q76" s="217"/>
      <c r="R76" s="217"/>
      <c r="S76" s="218"/>
      <c r="T76" s="217"/>
      <c r="U76" s="217"/>
    </row>
    <row r="77" spans="1:21" s="7" customFormat="1" ht="15.75" customHeight="1" hidden="1">
      <c r="A77" s="365"/>
      <c r="B77" s="374"/>
      <c r="C77" s="375"/>
      <c r="D77" s="375">
        <f t="shared" si="1"/>
        <v>0</v>
      </c>
      <c r="E77" s="376"/>
      <c r="F77" s="377"/>
      <c r="G77" s="377"/>
      <c r="H77" s="378"/>
      <c r="I77" s="196"/>
      <c r="J77" s="379"/>
      <c r="K77" s="373"/>
      <c r="L77" s="216"/>
      <c r="M77" s="217"/>
      <c r="N77" s="217"/>
      <c r="O77" s="217"/>
      <c r="P77" s="217"/>
      <c r="Q77" s="217"/>
      <c r="R77" s="217"/>
      <c r="S77" s="218"/>
      <c r="T77" s="217"/>
      <c r="U77" s="217"/>
    </row>
    <row r="78" spans="1:21" s="7" customFormat="1" ht="15.75">
      <c r="A78" s="365">
        <v>270</v>
      </c>
      <c r="B78" s="374" t="s">
        <v>134</v>
      </c>
      <c r="C78" s="375">
        <v>0</v>
      </c>
      <c r="D78" s="375">
        <f t="shared" si="1"/>
        <v>0</v>
      </c>
      <c r="E78" s="376">
        <v>0</v>
      </c>
      <c r="F78" s="377">
        <v>0</v>
      </c>
      <c r="G78" s="377">
        <v>0</v>
      </c>
      <c r="H78" s="378">
        <v>0</v>
      </c>
      <c r="I78" s="196"/>
      <c r="J78" s="379" t="s">
        <v>135</v>
      </c>
      <c r="K78" s="373"/>
      <c r="L78" s="216"/>
      <c r="M78" s="217"/>
      <c r="N78" s="217"/>
      <c r="O78" s="217"/>
      <c r="P78" s="217"/>
      <c r="Q78" s="217"/>
      <c r="R78" s="217"/>
      <c r="S78" s="218"/>
      <c r="T78" s="217"/>
      <c r="U78" s="217"/>
    </row>
    <row r="79" spans="1:21" s="7" customFormat="1" ht="15.75">
      <c r="A79" s="365">
        <v>275</v>
      </c>
      <c r="B79" s="388" t="s">
        <v>136</v>
      </c>
      <c r="C79" s="382">
        <v>0</v>
      </c>
      <c r="D79" s="382">
        <f t="shared" si="1"/>
        <v>0</v>
      </c>
      <c r="E79" s="383">
        <v>0</v>
      </c>
      <c r="F79" s="384">
        <v>0</v>
      </c>
      <c r="G79" s="384">
        <v>0</v>
      </c>
      <c r="H79" s="385">
        <v>0</v>
      </c>
      <c r="I79" s="196"/>
      <c r="J79" s="386" t="s">
        <v>137</v>
      </c>
      <c r="K79" s="373"/>
      <c r="L79" s="216"/>
      <c r="M79" s="217"/>
      <c r="N79" s="217"/>
      <c r="O79" s="217"/>
      <c r="P79" s="217"/>
      <c r="Q79" s="217"/>
      <c r="R79" s="217"/>
      <c r="S79" s="218"/>
      <c r="T79" s="217"/>
      <c r="U79" s="217"/>
    </row>
    <row r="80" spans="1:21" s="7" customFormat="1" ht="15.75">
      <c r="A80" s="365">
        <v>280</v>
      </c>
      <c r="B80" s="248" t="s">
        <v>138</v>
      </c>
      <c r="C80" s="299">
        <v>0</v>
      </c>
      <c r="D80" s="299">
        <f t="shared" si="1"/>
        <v>0</v>
      </c>
      <c r="E80" s="300">
        <v>0</v>
      </c>
      <c r="F80" s="301">
        <v>0</v>
      </c>
      <c r="G80" s="301">
        <v>0</v>
      </c>
      <c r="H80" s="302">
        <v>0</v>
      </c>
      <c r="I80" s="196"/>
      <c r="J80" s="303" t="s">
        <v>139</v>
      </c>
      <c r="K80" s="373"/>
      <c r="L80" s="216"/>
      <c r="M80" s="217"/>
      <c r="N80" s="217"/>
      <c r="O80" s="217"/>
      <c r="P80" s="217"/>
      <c r="Q80" s="217"/>
      <c r="R80" s="217"/>
      <c r="S80" s="218"/>
      <c r="T80" s="217"/>
      <c r="U80" s="217"/>
    </row>
    <row r="81" spans="1:21" s="7" customFormat="1" ht="15.75">
      <c r="A81" s="365">
        <v>285</v>
      </c>
      <c r="B81" s="263" t="s">
        <v>140</v>
      </c>
      <c r="C81" s="304">
        <v>0</v>
      </c>
      <c r="D81" s="304">
        <f t="shared" si="1"/>
        <v>0</v>
      </c>
      <c r="E81" s="305">
        <v>0</v>
      </c>
      <c r="F81" s="306">
        <v>0</v>
      </c>
      <c r="G81" s="306">
        <v>0</v>
      </c>
      <c r="H81" s="307">
        <v>0</v>
      </c>
      <c r="I81" s="196"/>
      <c r="J81" s="308" t="s">
        <v>141</v>
      </c>
      <c r="K81" s="373"/>
      <c r="L81" s="216"/>
      <c r="M81" s="217"/>
      <c r="N81" s="217"/>
      <c r="O81" s="217"/>
      <c r="P81" s="217"/>
      <c r="Q81" s="217"/>
      <c r="R81" s="217"/>
      <c r="S81" s="218"/>
      <c r="T81" s="217"/>
      <c r="U81" s="217"/>
    </row>
    <row r="82" spans="1:21" s="7" customFormat="1" ht="15.75">
      <c r="A82" s="365">
        <v>290</v>
      </c>
      <c r="B82" s="254" t="s">
        <v>142</v>
      </c>
      <c r="C82" s="309">
        <f aca="true" t="shared" si="11" ref="C82:H82">+C83+C84</f>
        <v>0</v>
      </c>
      <c r="D82" s="309">
        <f t="shared" si="11"/>
        <v>2013</v>
      </c>
      <c r="E82" s="310">
        <f t="shared" si="11"/>
        <v>961</v>
      </c>
      <c r="F82" s="311">
        <f t="shared" si="11"/>
        <v>0</v>
      </c>
      <c r="G82" s="311">
        <f t="shared" si="11"/>
        <v>0</v>
      </c>
      <c r="H82" s="312">
        <f t="shared" si="11"/>
        <v>1052</v>
      </c>
      <c r="I82" s="196"/>
      <c r="J82" s="313" t="s">
        <v>143</v>
      </c>
      <c r="K82" s="373"/>
      <c r="L82" s="216"/>
      <c r="M82" s="217"/>
      <c r="N82" s="217"/>
      <c r="O82" s="217"/>
      <c r="P82" s="217"/>
      <c r="Q82" s="217"/>
      <c r="R82" s="217"/>
      <c r="S82" s="218"/>
      <c r="T82" s="217"/>
      <c r="U82" s="217"/>
    </row>
    <row r="83" spans="1:21" s="7" customFormat="1" ht="15.75">
      <c r="A83" s="365">
        <v>295</v>
      </c>
      <c r="B83" s="366" t="s">
        <v>144</v>
      </c>
      <c r="C83" s="367">
        <v>0</v>
      </c>
      <c r="D83" s="367">
        <f t="shared" si="1"/>
        <v>0</v>
      </c>
      <c r="E83" s="368">
        <v>0</v>
      </c>
      <c r="F83" s="369">
        <v>0</v>
      </c>
      <c r="G83" s="369">
        <v>0</v>
      </c>
      <c r="H83" s="370">
        <v>0</v>
      </c>
      <c r="I83" s="196"/>
      <c r="J83" s="372" t="s">
        <v>145</v>
      </c>
      <c r="K83" s="373"/>
      <c r="L83" s="216"/>
      <c r="M83" s="217"/>
      <c r="N83" s="217"/>
      <c r="O83" s="217"/>
      <c r="P83" s="217"/>
      <c r="Q83" s="217"/>
      <c r="R83" s="217"/>
      <c r="S83" s="218"/>
      <c r="T83" s="217"/>
      <c r="U83" s="217"/>
    </row>
    <row r="84" spans="1:21" s="7" customFormat="1" ht="15.75">
      <c r="A84" s="365">
        <v>300</v>
      </c>
      <c r="B84" s="388" t="s">
        <v>146</v>
      </c>
      <c r="C84" s="382">
        <v>0</v>
      </c>
      <c r="D84" s="382">
        <f t="shared" si="1"/>
        <v>2013</v>
      </c>
      <c r="E84" s="383">
        <v>961</v>
      </c>
      <c r="F84" s="384">
        <v>0</v>
      </c>
      <c r="G84" s="384">
        <v>0</v>
      </c>
      <c r="H84" s="385">
        <v>1052</v>
      </c>
      <c r="I84" s="196"/>
      <c r="J84" s="386" t="s">
        <v>147</v>
      </c>
      <c r="K84" s="373"/>
      <c r="L84" s="216"/>
      <c r="M84" s="217"/>
      <c r="N84" s="217"/>
      <c r="O84" s="217"/>
      <c r="P84" s="217"/>
      <c r="Q84" s="217"/>
      <c r="R84" s="217"/>
      <c r="S84" s="218"/>
      <c r="T84" s="217"/>
      <c r="U84" s="217"/>
    </row>
    <row r="85" spans="1:21" s="7" customFormat="1" ht="15.75">
      <c r="A85" s="365">
        <v>310</v>
      </c>
      <c r="B85" s="248" t="s">
        <v>148</v>
      </c>
      <c r="C85" s="299">
        <v>0</v>
      </c>
      <c r="D85" s="299">
        <f aca="true" t="shared" si="12" ref="D85:D92">+E85+F85+G85+H85</f>
        <v>0</v>
      </c>
      <c r="E85" s="300">
        <v>0</v>
      </c>
      <c r="F85" s="301">
        <v>0</v>
      </c>
      <c r="G85" s="301">
        <v>0</v>
      </c>
      <c r="H85" s="302">
        <v>0</v>
      </c>
      <c r="I85" s="196"/>
      <c r="J85" s="303" t="s">
        <v>149</v>
      </c>
      <c r="K85" s="373"/>
      <c r="L85" s="216"/>
      <c r="M85" s="217"/>
      <c r="N85" s="217"/>
      <c r="O85" s="217"/>
      <c r="P85" s="217"/>
      <c r="Q85" s="217"/>
      <c r="R85" s="217"/>
      <c r="S85" s="218"/>
      <c r="T85" s="217"/>
      <c r="U85" s="217"/>
    </row>
    <row r="86" spans="1:21" s="7" customFormat="1" ht="15.75">
      <c r="A86" s="365">
        <v>320</v>
      </c>
      <c r="B86" s="263" t="s">
        <v>150</v>
      </c>
      <c r="C86" s="304">
        <v>0</v>
      </c>
      <c r="D86" s="304">
        <f t="shared" si="12"/>
        <v>0</v>
      </c>
      <c r="E86" s="305">
        <v>0</v>
      </c>
      <c r="F86" s="306">
        <v>0</v>
      </c>
      <c r="G86" s="306">
        <v>0</v>
      </c>
      <c r="H86" s="307">
        <v>0</v>
      </c>
      <c r="I86" s="196"/>
      <c r="J86" s="308" t="s">
        <v>151</v>
      </c>
      <c r="K86" s="373"/>
      <c r="L86" s="216"/>
      <c r="M86" s="217"/>
      <c r="N86" s="217"/>
      <c r="O86" s="217"/>
      <c r="P86" s="217"/>
      <c r="Q86" s="217"/>
      <c r="R86" s="217"/>
      <c r="S86" s="218"/>
      <c r="T86" s="217"/>
      <c r="U86" s="217"/>
    </row>
    <row r="87" spans="1:21" s="7" customFormat="1" ht="15.75">
      <c r="A87" s="365">
        <v>330</v>
      </c>
      <c r="B87" s="392" t="s">
        <v>152</v>
      </c>
      <c r="C87" s="168">
        <v>0</v>
      </c>
      <c r="D87" s="168">
        <f t="shared" si="12"/>
        <v>0</v>
      </c>
      <c r="E87" s="169">
        <v>0</v>
      </c>
      <c r="F87" s="170">
        <v>0</v>
      </c>
      <c r="G87" s="170">
        <v>0</v>
      </c>
      <c r="H87" s="171">
        <v>0</v>
      </c>
      <c r="I87" s="196"/>
      <c r="J87" s="172" t="s">
        <v>153</v>
      </c>
      <c r="K87" s="373"/>
      <c r="L87" s="216"/>
      <c r="M87" s="217"/>
      <c r="N87" s="217"/>
      <c r="O87" s="217"/>
      <c r="P87" s="217"/>
      <c r="Q87" s="217"/>
      <c r="R87" s="217"/>
      <c r="S87" s="218"/>
      <c r="T87" s="217"/>
      <c r="U87" s="217"/>
    </row>
    <row r="88" spans="1:21" s="7" customFormat="1" ht="15.75">
      <c r="A88" s="365">
        <v>335</v>
      </c>
      <c r="B88" s="262" t="s">
        <v>154</v>
      </c>
      <c r="C88" s="168">
        <v>0</v>
      </c>
      <c r="D88" s="168">
        <f t="shared" si="12"/>
        <v>0</v>
      </c>
      <c r="E88" s="169">
        <v>0</v>
      </c>
      <c r="F88" s="170">
        <v>0</v>
      </c>
      <c r="G88" s="170">
        <v>0</v>
      </c>
      <c r="H88" s="171">
        <v>0</v>
      </c>
      <c r="I88" s="196"/>
      <c r="J88" s="172" t="s">
        <v>155</v>
      </c>
      <c r="K88" s="373"/>
      <c r="L88" s="216"/>
      <c r="M88" s="217"/>
      <c r="N88" s="217"/>
      <c r="O88" s="217"/>
      <c r="P88" s="217"/>
      <c r="Q88" s="217"/>
      <c r="R88" s="217"/>
      <c r="S88" s="218"/>
      <c r="T88" s="217"/>
      <c r="U88" s="217"/>
    </row>
    <row r="89" spans="1:21" s="7" customFormat="1" ht="15.75">
      <c r="A89" s="365">
        <v>340</v>
      </c>
      <c r="B89" s="262" t="s">
        <v>156</v>
      </c>
      <c r="C89" s="168">
        <v>0</v>
      </c>
      <c r="D89" s="168">
        <f t="shared" si="12"/>
        <v>0</v>
      </c>
      <c r="E89" s="169">
        <v>0</v>
      </c>
      <c r="F89" s="170">
        <v>0</v>
      </c>
      <c r="G89" s="170">
        <v>0</v>
      </c>
      <c r="H89" s="171">
        <v>0</v>
      </c>
      <c r="I89" s="196"/>
      <c r="J89" s="172" t="s">
        <v>157</v>
      </c>
      <c r="K89" s="373"/>
      <c r="L89" s="216"/>
      <c r="M89" s="217"/>
      <c r="N89" s="217"/>
      <c r="O89" s="217"/>
      <c r="P89" s="217"/>
      <c r="Q89" s="217"/>
      <c r="R89" s="217"/>
      <c r="S89" s="218"/>
      <c r="T89" s="217"/>
      <c r="U89" s="217"/>
    </row>
    <row r="90" spans="1:21" s="7" customFormat="1" ht="15.75">
      <c r="A90" s="365">
        <v>345</v>
      </c>
      <c r="B90" s="262" t="s">
        <v>158</v>
      </c>
      <c r="C90" s="168">
        <v>0</v>
      </c>
      <c r="D90" s="168">
        <f t="shared" si="12"/>
        <v>0</v>
      </c>
      <c r="E90" s="169">
        <v>0</v>
      </c>
      <c r="F90" s="170">
        <v>0</v>
      </c>
      <c r="G90" s="170">
        <v>0</v>
      </c>
      <c r="H90" s="171">
        <v>0</v>
      </c>
      <c r="I90" s="196"/>
      <c r="J90" s="172" t="s">
        <v>159</v>
      </c>
      <c r="K90" s="373"/>
      <c r="L90" s="216"/>
      <c r="M90" s="217"/>
      <c r="N90" s="217"/>
      <c r="O90" s="217"/>
      <c r="P90" s="217"/>
      <c r="Q90" s="217"/>
      <c r="R90" s="217"/>
      <c r="S90" s="218"/>
      <c r="T90" s="217"/>
      <c r="U90" s="217"/>
    </row>
    <row r="91" spans="1:21" s="7" customFormat="1" ht="15.75">
      <c r="A91" s="365">
        <v>350</v>
      </c>
      <c r="B91" s="119" t="s">
        <v>160</v>
      </c>
      <c r="C91" s="120">
        <v>0</v>
      </c>
      <c r="D91" s="120">
        <f t="shared" si="12"/>
        <v>0</v>
      </c>
      <c r="E91" s="121">
        <v>-4081</v>
      </c>
      <c r="F91" s="122">
        <v>0</v>
      </c>
      <c r="G91" s="122">
        <v>4081</v>
      </c>
      <c r="H91" s="123">
        <v>0</v>
      </c>
      <c r="I91" s="196"/>
      <c r="J91" s="125" t="s">
        <v>161</v>
      </c>
      <c r="K91" s="373"/>
      <c r="L91" s="216"/>
      <c r="M91" s="217"/>
      <c r="N91" s="217"/>
      <c r="O91" s="217"/>
      <c r="P91" s="217"/>
      <c r="Q91" s="217"/>
      <c r="R91" s="217"/>
      <c r="S91" s="218"/>
      <c r="T91" s="217"/>
      <c r="U91" s="217"/>
    </row>
    <row r="92" spans="1:21" s="7" customFormat="1" ht="16.5" thickBot="1">
      <c r="A92" s="394">
        <v>355</v>
      </c>
      <c r="B92" s="395" t="s">
        <v>162</v>
      </c>
      <c r="C92" s="396">
        <v>0</v>
      </c>
      <c r="D92" s="396">
        <f t="shared" si="12"/>
        <v>0</v>
      </c>
      <c r="E92" s="397">
        <v>0</v>
      </c>
      <c r="F92" s="398">
        <v>0</v>
      </c>
      <c r="G92" s="398">
        <v>0</v>
      </c>
      <c r="H92" s="399">
        <v>0</v>
      </c>
      <c r="I92" s="196"/>
      <c r="J92" s="401" t="s">
        <v>163</v>
      </c>
      <c r="K92" s="402"/>
      <c r="L92" s="216"/>
      <c r="M92" s="217"/>
      <c r="N92" s="217"/>
      <c r="O92" s="217"/>
      <c r="P92" s="217"/>
      <c r="Q92" s="217"/>
      <c r="R92" s="217"/>
      <c r="S92" s="218"/>
      <c r="T92" s="217"/>
      <c r="U92" s="217"/>
    </row>
    <row r="93" spans="1:21" s="7" customFormat="1" ht="16.5" hidden="1" thickBot="1">
      <c r="A93" s="1"/>
      <c r="B93" s="403" t="s">
        <v>164</v>
      </c>
      <c r="C93" s="404"/>
      <c r="D93" s="404"/>
      <c r="E93" s="404"/>
      <c r="F93" s="404"/>
      <c r="G93" s="404"/>
      <c r="H93" s="404"/>
      <c r="I93" s="405"/>
      <c r="J93" s="403"/>
      <c r="K93" s="215"/>
      <c r="L93" s="216"/>
      <c r="M93" s="217"/>
      <c r="N93" s="217"/>
      <c r="O93" s="217"/>
      <c r="P93" s="217"/>
      <c r="Q93" s="217"/>
      <c r="R93" s="217"/>
      <c r="S93" s="218"/>
      <c r="T93" s="217"/>
      <c r="U93" s="217"/>
    </row>
    <row r="94" spans="1:21" s="7" customFormat="1" ht="16.5" hidden="1" thickBot="1">
      <c r="A94" s="1"/>
      <c r="B94" s="403" t="s">
        <v>165</v>
      </c>
      <c r="C94" s="404"/>
      <c r="D94" s="404"/>
      <c r="E94" s="404"/>
      <c r="F94" s="404"/>
      <c r="G94" s="404"/>
      <c r="H94" s="404"/>
      <c r="I94" s="405"/>
      <c r="J94" s="403"/>
      <c r="K94" s="215"/>
      <c r="L94" s="216"/>
      <c r="M94" s="217"/>
      <c r="N94" s="217"/>
      <c r="O94" s="217"/>
      <c r="P94" s="217"/>
      <c r="Q94" s="217"/>
      <c r="R94" s="217"/>
      <c r="S94" s="218"/>
      <c r="T94" s="217"/>
      <c r="U94" s="217"/>
    </row>
    <row r="95" spans="1:21" s="7" customFormat="1" ht="16.5" hidden="1" thickBot="1">
      <c r="A95" s="1"/>
      <c r="B95" s="403" t="s">
        <v>166</v>
      </c>
      <c r="C95" s="404"/>
      <c r="D95" s="404"/>
      <c r="E95" s="404"/>
      <c r="F95" s="404"/>
      <c r="G95" s="404"/>
      <c r="H95" s="406"/>
      <c r="I95" s="405"/>
      <c r="J95" s="403"/>
      <c r="K95" s="215"/>
      <c r="L95" s="216"/>
      <c r="M95" s="217"/>
      <c r="N95" s="217"/>
      <c r="O95" s="217"/>
      <c r="P95" s="217"/>
      <c r="Q95" s="217"/>
      <c r="R95" s="217"/>
      <c r="S95" s="218"/>
      <c r="T95" s="217"/>
      <c r="U95" s="217"/>
    </row>
    <row r="96" spans="1:21" s="7" customFormat="1" ht="16.5" hidden="1" thickBot="1">
      <c r="A96" s="1"/>
      <c r="B96" s="408" t="s">
        <v>167</v>
      </c>
      <c r="C96" s="404"/>
      <c r="D96" s="404"/>
      <c r="E96" s="404"/>
      <c r="F96" s="404"/>
      <c r="G96" s="404"/>
      <c r="H96" s="406"/>
      <c r="I96" s="405"/>
      <c r="J96" s="409"/>
      <c r="K96" s="215"/>
      <c r="L96" s="216"/>
      <c r="M96" s="217"/>
      <c r="N96" s="217"/>
      <c r="O96" s="217"/>
      <c r="P96" s="217"/>
      <c r="Q96" s="217"/>
      <c r="R96" s="217"/>
      <c r="S96" s="218"/>
      <c r="T96" s="217"/>
      <c r="U96" s="217"/>
    </row>
    <row r="97" spans="1:21" s="7" customFormat="1" ht="16.5" hidden="1" thickBot="1">
      <c r="A97" s="1"/>
      <c r="B97" s="408"/>
      <c r="C97" s="410"/>
      <c r="D97" s="410"/>
      <c r="E97" s="410"/>
      <c r="F97" s="410"/>
      <c r="G97" s="410"/>
      <c r="H97" s="410"/>
      <c r="I97" s="225"/>
      <c r="J97" s="408"/>
      <c r="K97" s="118"/>
      <c r="L97" s="216"/>
      <c r="M97" s="217"/>
      <c r="N97" s="217"/>
      <c r="O97" s="217"/>
      <c r="P97" s="217"/>
      <c r="Q97" s="217"/>
      <c r="R97" s="217"/>
      <c r="S97" s="218"/>
      <c r="T97" s="217"/>
      <c r="U97" s="217"/>
    </row>
    <row r="98" spans="1:21" s="7" customFormat="1" ht="16.5" hidden="1" thickBot="1">
      <c r="A98" s="1"/>
      <c r="B98" s="409" t="s">
        <v>168</v>
      </c>
      <c r="C98" s="410"/>
      <c r="D98" s="410"/>
      <c r="E98" s="410"/>
      <c r="F98" s="410"/>
      <c r="G98" s="410"/>
      <c r="H98" s="410"/>
      <c r="I98" s="225"/>
      <c r="J98" s="409"/>
      <c r="K98" s="118"/>
      <c r="L98" s="216"/>
      <c r="M98" s="217"/>
      <c r="N98" s="217"/>
      <c r="O98" s="217"/>
      <c r="P98" s="217"/>
      <c r="Q98" s="217"/>
      <c r="R98" s="217"/>
      <c r="S98" s="218"/>
      <c r="T98" s="217"/>
      <c r="U98" s="217"/>
    </row>
    <row r="99" spans="1:21" s="7" customFormat="1" ht="16.5" hidden="1" thickBot="1">
      <c r="A99" s="1"/>
      <c r="B99" s="403" t="s">
        <v>166</v>
      </c>
      <c r="C99" s="410"/>
      <c r="D99" s="413"/>
      <c r="E99" s="413"/>
      <c r="F99" s="413"/>
      <c r="G99" s="410"/>
      <c r="H99" s="410"/>
      <c r="I99" s="225"/>
      <c r="J99" s="403"/>
      <c r="K99" s="118"/>
      <c r="L99" s="216"/>
      <c r="M99" s="217"/>
      <c r="N99" s="217"/>
      <c r="O99" s="217"/>
      <c r="P99" s="217"/>
      <c r="Q99" s="217"/>
      <c r="R99" s="217"/>
      <c r="S99" s="218"/>
      <c r="T99" s="217"/>
      <c r="U99" s="217"/>
    </row>
    <row r="100" spans="1:21" s="7" customFormat="1" ht="16.5" hidden="1" thickBot="1">
      <c r="A100" s="1"/>
      <c r="B100" s="414" t="s">
        <v>167</v>
      </c>
      <c r="C100" s="410"/>
      <c r="D100" s="413"/>
      <c r="E100" s="413"/>
      <c r="F100" s="413"/>
      <c r="G100" s="410"/>
      <c r="H100" s="410"/>
      <c r="I100" s="415"/>
      <c r="J100" s="408"/>
      <c r="K100" s="118"/>
      <c r="L100" s="216"/>
      <c r="M100" s="217"/>
      <c r="N100" s="217"/>
      <c r="O100" s="217"/>
      <c r="P100" s="217"/>
      <c r="Q100" s="217"/>
      <c r="R100" s="217"/>
      <c r="S100" s="218"/>
      <c r="T100" s="217"/>
      <c r="U100" s="217"/>
    </row>
    <row r="101" spans="1:21" s="7" customFormat="1" ht="15.75">
      <c r="A101" s="1"/>
      <c r="B101" s="416">
        <f>+IF(+SUM(C$65:H$65)=0,0,"Контрола: дефицит/излишък = финансиране с обратен знак (V. + VІ. = 0)")</f>
        <v>0</v>
      </c>
      <c r="C101" s="418">
        <f aca="true" t="shared" si="13" ref="C101:H101">+C$64+C$66</f>
        <v>0</v>
      </c>
      <c r="D101" s="418">
        <f t="shared" si="13"/>
        <v>0</v>
      </c>
      <c r="E101" s="419">
        <f t="shared" si="13"/>
        <v>0</v>
      </c>
      <c r="F101" s="419">
        <f t="shared" si="13"/>
        <v>0</v>
      </c>
      <c r="G101" s="419">
        <f t="shared" si="13"/>
        <v>0</v>
      </c>
      <c r="H101" s="419">
        <f t="shared" si="13"/>
        <v>0</v>
      </c>
      <c r="I101" s="415"/>
      <c r="J101" s="421"/>
      <c r="K101" s="118"/>
      <c r="L101" s="216"/>
      <c r="M101" s="217"/>
      <c r="N101" s="217"/>
      <c r="O101" s="217"/>
      <c r="P101" s="217"/>
      <c r="Q101" s="217"/>
      <c r="R101" s="217"/>
      <c r="S101" s="218"/>
      <c r="T101" s="217"/>
      <c r="U101" s="217"/>
    </row>
    <row r="102" spans="1:21" s="7" customFormat="1" ht="15.75">
      <c r="A102" s="1"/>
      <c r="B102" s="421"/>
      <c r="C102" s="422"/>
      <c r="D102" s="423"/>
      <c r="E102" s="424"/>
      <c r="F102" s="3"/>
      <c r="G102" s="3"/>
      <c r="H102" s="5"/>
      <c r="I102" s="415"/>
      <c r="J102" s="421"/>
      <c r="K102" s="118"/>
      <c r="L102" s="205"/>
      <c r="M102" s="217"/>
      <c r="N102" s="217"/>
      <c r="O102" s="217"/>
      <c r="P102" s="217"/>
      <c r="Q102" s="217"/>
      <c r="R102" s="217"/>
      <c r="S102" s="218"/>
      <c r="T102" s="217"/>
      <c r="U102" s="217"/>
    </row>
    <row r="103" spans="1:21" s="7" customFormat="1" ht="19.5" customHeight="1">
      <c r="A103" s="1"/>
      <c r="B103" s="447" t="s">
        <v>183</v>
      </c>
      <c r="C103" s="425"/>
      <c r="D103" s="19"/>
      <c r="E103" s="426" t="s">
        <v>184</v>
      </c>
      <c r="F103" s="426">
        <v>0</v>
      </c>
      <c r="G103" s="427"/>
      <c r="H103" s="428">
        <v>45082</v>
      </c>
      <c r="I103" s="415"/>
      <c r="J103" s="421"/>
      <c r="K103" s="118"/>
      <c r="L103" s="205"/>
      <c r="M103" s="217"/>
      <c r="N103" s="217"/>
      <c r="O103" s="217"/>
      <c r="P103" s="217"/>
      <c r="Q103" s="217"/>
      <c r="R103" s="217"/>
      <c r="S103" s="218"/>
      <c r="T103" s="217"/>
      <c r="U103" s="217"/>
    </row>
    <row r="104" spans="1:21" s="7" customFormat="1" ht="15.75">
      <c r="A104" s="1"/>
      <c r="B104" s="429" t="s">
        <v>169</v>
      </c>
      <c r="C104" s="431"/>
      <c r="D104" s="431"/>
      <c r="E104" s="458" t="s">
        <v>170</v>
      </c>
      <c r="F104" s="458"/>
      <c r="G104" s="432"/>
      <c r="H104" s="433" t="s">
        <v>171</v>
      </c>
      <c r="I104" s="415"/>
      <c r="J104" s="421"/>
      <c r="K104" s="118"/>
      <c r="L104" s="205"/>
      <c r="M104" s="217"/>
      <c r="N104" s="217"/>
      <c r="O104" s="217"/>
      <c r="P104" s="217"/>
      <c r="Q104" s="217"/>
      <c r="R104" s="217"/>
      <c r="S104" s="218"/>
      <c r="T104" s="217"/>
      <c r="U104" s="217"/>
    </row>
    <row r="105" spans="1:21" s="7" customFormat="1" ht="17.25" customHeight="1">
      <c r="A105" s="1"/>
      <c r="B105" s="434" t="s">
        <v>172</v>
      </c>
      <c r="C105" s="444"/>
      <c r="D105" s="445"/>
      <c r="E105" s="3"/>
      <c r="F105" s="3"/>
      <c r="G105" s="3"/>
      <c r="H105" s="3"/>
      <c r="I105" s="415"/>
      <c r="J105" s="421"/>
      <c r="K105" s="118"/>
      <c r="L105" s="205"/>
      <c r="M105" s="217"/>
      <c r="N105" s="217"/>
      <c r="O105" s="217"/>
      <c r="P105" s="217"/>
      <c r="Q105" s="217"/>
      <c r="R105" s="217"/>
      <c r="S105" s="218"/>
      <c r="T105" s="217"/>
      <c r="U105" s="217"/>
    </row>
    <row r="106" spans="1:21" s="7" customFormat="1" ht="17.25" customHeight="1">
      <c r="A106" s="1"/>
      <c r="B106" s="427"/>
      <c r="C106" s="449" t="s">
        <v>181</v>
      </c>
      <c r="D106" s="449"/>
      <c r="E106" s="3"/>
      <c r="F106" s="3"/>
      <c r="G106" s="3"/>
      <c r="H106" s="3"/>
      <c r="I106" s="415"/>
      <c r="J106" s="421"/>
      <c r="K106" s="118"/>
      <c r="L106" s="205"/>
      <c r="M106" s="217"/>
      <c r="N106" s="217"/>
      <c r="O106" s="217"/>
      <c r="P106" s="217"/>
      <c r="Q106" s="217"/>
      <c r="R106" s="217"/>
      <c r="S106" s="218"/>
      <c r="T106" s="217"/>
      <c r="U106" s="217"/>
    </row>
    <row r="107" spans="1:21" s="7" customFormat="1" ht="19.5" customHeight="1">
      <c r="A107" s="1"/>
      <c r="B107" s="1"/>
      <c r="C107" s="3"/>
      <c r="D107" s="3"/>
      <c r="E107" s="3"/>
      <c r="F107" s="3"/>
      <c r="G107" s="3"/>
      <c r="H107" s="3"/>
      <c r="I107" s="415"/>
      <c r="J107" s="436"/>
      <c r="K107" s="118"/>
      <c r="L107" s="205"/>
      <c r="M107" s="217"/>
      <c r="N107" s="217"/>
      <c r="O107" s="217"/>
      <c r="P107" s="217"/>
      <c r="Q107" s="217"/>
      <c r="R107" s="217"/>
      <c r="S107" s="218"/>
      <c r="T107" s="217"/>
      <c r="U107" s="217"/>
    </row>
    <row r="108" spans="1:21" s="7" customFormat="1" ht="15.75" customHeight="1">
      <c r="A108" s="1"/>
      <c r="B108" s="6"/>
      <c r="C108" s="3"/>
      <c r="D108" s="3"/>
      <c r="E108" s="3"/>
      <c r="F108" s="3"/>
      <c r="G108" s="3"/>
      <c r="H108" s="3"/>
      <c r="I108" s="415"/>
      <c r="J108" s="421"/>
      <c r="K108" s="118"/>
      <c r="L108" s="205"/>
      <c r="M108" s="217"/>
      <c r="N108" s="217"/>
      <c r="O108" s="217"/>
      <c r="P108" s="217"/>
      <c r="Q108" s="217"/>
      <c r="R108" s="217"/>
      <c r="S108" s="218"/>
      <c r="T108" s="217"/>
      <c r="U108" s="217"/>
    </row>
    <row r="109" spans="1:21" s="7" customFormat="1" ht="15.75">
      <c r="A109" s="1"/>
      <c r="B109" s="437" t="s">
        <v>173</v>
      </c>
      <c r="C109" s="444"/>
      <c r="D109" s="445"/>
      <c r="E109" s="3"/>
      <c r="F109" s="437" t="s">
        <v>174</v>
      </c>
      <c r="G109" s="446"/>
      <c r="H109" s="438"/>
      <c r="I109" s="415"/>
      <c r="J109" s="439"/>
      <c r="K109" s="118"/>
      <c r="L109" s="205"/>
      <c r="M109" s="217"/>
      <c r="N109" s="217"/>
      <c r="O109" s="217"/>
      <c r="P109" s="217"/>
      <c r="Q109" s="217"/>
      <c r="R109" s="217"/>
      <c r="S109" s="218"/>
      <c r="T109" s="217"/>
      <c r="U109" s="217"/>
    </row>
    <row r="110" spans="1:21" s="7" customFormat="1" ht="18" customHeight="1">
      <c r="A110" s="1"/>
      <c r="B110" s="6"/>
      <c r="C110" s="449" t="s">
        <v>181</v>
      </c>
      <c r="D110" s="449"/>
      <c r="E110" s="440"/>
      <c r="F110" s="3"/>
      <c r="G110" s="449" t="s">
        <v>182</v>
      </c>
      <c r="H110" s="449"/>
      <c r="I110" s="415"/>
      <c r="J110" s="441"/>
      <c r="K110" s="118"/>
      <c r="L110" s="205"/>
      <c r="M110" s="217"/>
      <c r="N110" s="217"/>
      <c r="O110" s="217"/>
      <c r="P110" s="217"/>
      <c r="Q110" s="217"/>
      <c r="R110" s="217"/>
      <c r="S110" s="218"/>
      <c r="T110" s="217"/>
      <c r="U110" s="217"/>
    </row>
  </sheetData>
  <sheetProtection/>
  <mergeCells count="8">
    <mergeCell ref="C110:D110"/>
    <mergeCell ref="G110:H110"/>
    <mergeCell ref="G7:H7"/>
    <mergeCell ref="G8:H10"/>
    <mergeCell ref="C13:C14"/>
    <mergeCell ref="D13:D14"/>
    <mergeCell ref="E104:F104"/>
    <mergeCell ref="C106:D106"/>
  </mergeCells>
  <conditionalFormatting sqref="C11">
    <cfRule type="cellIs" priority="1" dxfId="211" operator="equal" stopIfTrue="1">
      <formula>"Чужди средства"</formula>
    </cfRule>
    <cfRule type="cellIs" priority="2" dxfId="212" operator="equal" stopIfTrue="1">
      <formula>"СЕС - ДМП"</formula>
    </cfRule>
    <cfRule type="cellIs" priority="3" dxfId="213" operator="equal" stopIfTrue="1">
      <formula>"СЕС - РА"</formula>
    </cfRule>
    <cfRule type="cellIs" priority="4" dxfId="214" operator="equal" stopIfTrue="1">
      <formula>"СЕС - ДЕС"</formula>
    </cfRule>
    <cfRule type="cellIs" priority="5" dxfId="215" operator="equal" stopIfTrue="1">
      <formula>"СЕС - КСФ"</formula>
    </cfRule>
  </conditionalFormatting>
  <conditionalFormatting sqref="C61:H61">
    <cfRule type="cellIs" priority="21" dxfId="207" operator="notEqual" stopIfTrue="1">
      <formula>0</formula>
    </cfRule>
  </conditionalFormatting>
  <conditionalFormatting sqref="C101:H101">
    <cfRule type="cellIs" priority="20" dxfId="207" operator="notEqual" stopIfTrue="1">
      <formula>0</formula>
    </cfRule>
  </conditionalFormatting>
  <conditionalFormatting sqref="E103:F103 B103">
    <cfRule type="cellIs" priority="19" dxfId="208" operator="equal" stopIfTrue="1">
      <formula>0</formula>
    </cfRule>
  </conditionalFormatting>
  <conditionalFormatting sqref="G110 C106">
    <cfRule type="cellIs" priority="18" dxfId="209" operator="equal" stopIfTrue="1">
      <formula>0</formula>
    </cfRule>
  </conditionalFormatting>
  <conditionalFormatting sqref="H103">
    <cfRule type="cellIs" priority="17" dxfId="210" operator="equal" stopIfTrue="1">
      <formula>0</formula>
    </cfRule>
  </conditionalFormatting>
  <conditionalFormatting sqref="C110:D110">
    <cfRule type="cellIs" priority="16" dxfId="209" operator="equal" stopIfTrue="1">
      <formula>0</formula>
    </cfRule>
  </conditionalFormatting>
  <conditionalFormatting sqref="D11">
    <cfRule type="cellIs" priority="11" dxfId="211" operator="equal" stopIfTrue="1">
      <formula>"Чужди средства"</formula>
    </cfRule>
    <cfRule type="cellIs" priority="12" dxfId="212" operator="equal" stopIfTrue="1">
      <formula>"СЕС - ДМП"</formula>
    </cfRule>
    <cfRule type="cellIs" priority="13" dxfId="213" operator="equal" stopIfTrue="1">
      <formula>"СЕС - РА"</formula>
    </cfRule>
    <cfRule type="cellIs" priority="14" dxfId="214" operator="equal" stopIfTrue="1">
      <formula>"СЕС - ДЕС"</formula>
    </cfRule>
    <cfRule type="cellIs" priority="15" dxfId="215" operator="equal" stopIfTrue="1">
      <formula>"СЕС - КСФ"</formula>
    </cfRule>
  </conditionalFormatting>
  <conditionalFormatting sqref="B101">
    <cfRule type="cellIs" priority="10" dxfId="216" operator="notEqual" stopIfTrue="1">
      <formula>0</formula>
    </cfRule>
  </conditionalFormatting>
  <conditionalFormatting sqref="G7:H7">
    <cfRule type="cellIs" priority="6" dxfId="217" operator="between" stopIfTrue="1">
      <formula>1000000000000</formula>
      <formula>9999999999999990</formula>
    </cfRule>
    <cfRule type="cellIs" priority="7" dxfId="218" operator="between" stopIfTrue="1">
      <formula>10000000000</formula>
      <formula>999999999999</formula>
    </cfRule>
    <cfRule type="cellIs" priority="8" dxfId="219" operator="between" stopIfTrue="1">
      <formula>1000000</formula>
      <formula>99999999</formula>
    </cfRule>
    <cfRule type="cellIs" priority="9" dxfId="22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D7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J7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C29 E29:H29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C50 E50:H50">
      <formula1>0</formula1>
    </dataValidation>
    <dataValidation type="whole" operator="lessThanOrEqual" allowBlank="1" showInputMessage="1" showErrorMessage="1" error="въведете цяло отрицателно число" sqref="C87 E87:H87">
      <formula1>0</formula1>
    </dataValidation>
    <dataValidation type="whole" operator="greaterThanOrEqual" allowBlank="1" showInputMessage="1" showErrorMessage="1" error="въведете цяло положително число" sqref="C86 E86:H86">
      <formula1>0</formula1>
    </dataValidation>
    <dataValidation type="whole" allowBlank="1" showInputMessage="1" showErrorMessage="1" error="въведете цяло число" sqref="C88:C92 E88:H92 C51:C85 C18:C28 E51:H85 E18:H28 C101:H101 C30:C49 D18:D92 E30:H49">
      <formula1>-10000000000000000</formula1>
      <formula2>10000000000000000</formula2>
    </dataValidation>
  </dataValidations>
  <hyperlinks>
    <hyperlink ref="B103" r:id="rId1" display="account-vr@riosv-vr.com"/>
  </hyperlinks>
  <printOptions/>
  <pageMargins left="0.7" right="0.7" top="0.75" bottom="0.75" header="0.3" footer="0.3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0"/>
  <sheetViews>
    <sheetView zoomScalePageLayoutView="0" workbookViewId="0" topLeftCell="B55">
      <selection activeCell="F10" sqref="F10"/>
    </sheetView>
  </sheetViews>
  <sheetFormatPr defaultColWidth="9.00390625" defaultRowHeight="15.75"/>
  <cols>
    <col min="1" max="1" width="9.00390625" style="0" hidden="1" customWidth="1"/>
    <col min="2" max="2" width="70.25390625" style="0" customWidth="1"/>
    <col min="3" max="3" width="19.875" style="0" customWidth="1"/>
    <col min="4" max="4" width="14.375" style="0" customWidth="1"/>
    <col min="5" max="5" width="17.50390625" style="0" customWidth="1"/>
    <col min="6" max="6" width="12.50390625" style="0" customWidth="1"/>
    <col min="7" max="7" width="19.50390625" style="0" customWidth="1"/>
    <col min="8" max="8" width="14.875" style="0" customWidth="1"/>
    <col min="9" max="9" width="3.375" style="0" customWidth="1"/>
    <col min="10" max="10" width="50.125" style="0" customWidth="1"/>
    <col min="11" max="11" width="9.00390625" style="0" hidden="1" customWidth="1"/>
  </cols>
  <sheetData>
    <row r="1" spans="1:18" s="7" customFormat="1" ht="20.25">
      <c r="A1" s="1"/>
      <c r="B1" s="2"/>
      <c r="C1" s="3"/>
      <c r="D1" s="9"/>
      <c r="E1" s="9"/>
      <c r="F1" s="9"/>
      <c r="G1" s="3"/>
      <c r="H1" s="3"/>
      <c r="I1" s="1"/>
      <c r="J1" s="12"/>
      <c r="K1" s="1"/>
      <c r="R1" s="8"/>
    </row>
    <row r="2" spans="1:18" s="7" customFormat="1" ht="9" customHeight="1" hidden="1">
      <c r="A2" s="1"/>
      <c r="B2" s="12"/>
      <c r="C2" s="3"/>
      <c r="D2" s="3"/>
      <c r="E2" s="3"/>
      <c r="F2" s="3"/>
      <c r="G2" s="3"/>
      <c r="H2" s="3"/>
      <c r="I2" s="1"/>
      <c r="J2" s="1"/>
      <c r="K2" s="1"/>
      <c r="R2" s="8"/>
    </row>
    <row r="3" spans="1:18" s="7" customFormat="1" ht="22.5" customHeight="1" thickBot="1">
      <c r="A3" s="1"/>
      <c r="B3" s="13" t="s">
        <v>175</v>
      </c>
      <c r="C3" s="15"/>
      <c r="D3" s="15"/>
      <c r="E3" s="15"/>
      <c r="F3" s="15"/>
      <c r="G3" s="15"/>
      <c r="H3" s="16"/>
      <c r="I3" s="1"/>
      <c r="J3" s="1"/>
      <c r="K3" s="1"/>
      <c r="R3" s="8"/>
    </row>
    <row r="4" spans="1:18" s="7" customFormat="1" ht="12" customHeight="1" thickTop="1">
      <c r="A4" s="1"/>
      <c r="B4" s="12"/>
      <c r="C4" s="18"/>
      <c r="D4" s="18"/>
      <c r="E4" s="18"/>
      <c r="F4" s="18"/>
      <c r="G4" s="18"/>
      <c r="H4" s="18"/>
      <c r="I4" s="1"/>
      <c r="J4" s="1"/>
      <c r="K4" s="1"/>
      <c r="R4" s="8"/>
    </row>
    <row r="5" spans="1:18" s="7" customFormat="1" ht="18.75">
      <c r="A5" s="1"/>
      <c r="B5" s="20"/>
      <c r="C5" s="3"/>
      <c r="D5" s="21"/>
      <c r="E5" s="21"/>
      <c r="F5" s="21"/>
      <c r="G5" s="3"/>
      <c r="H5" s="3"/>
      <c r="I5" s="1"/>
      <c r="J5" s="20"/>
      <c r="K5" s="1"/>
      <c r="R5" s="8"/>
    </row>
    <row r="6" spans="1:18" s="7" customFormat="1" ht="23.25" customHeight="1">
      <c r="A6" s="1"/>
      <c r="B6" s="22" t="s">
        <v>178</v>
      </c>
      <c r="C6" s="23" t="s">
        <v>0</v>
      </c>
      <c r="D6" s="24">
        <v>45107</v>
      </c>
      <c r="E6" s="25" t="s">
        <v>1</v>
      </c>
      <c r="F6" s="26">
        <v>193955</v>
      </c>
      <c r="G6" s="450">
        <v>191060003</v>
      </c>
      <c r="H6" s="451"/>
      <c r="I6" s="1"/>
      <c r="J6" s="28"/>
      <c r="K6" s="1"/>
      <c r="L6" s="29"/>
      <c r="M6" s="29"/>
      <c r="N6" s="29"/>
      <c r="O6" s="29"/>
      <c r="R6" s="8"/>
    </row>
    <row r="7" spans="1:18" s="7" customFormat="1" ht="23.25" customHeight="1">
      <c r="A7" s="1"/>
      <c r="B7" s="30" t="s">
        <v>2</v>
      </c>
      <c r="C7" s="3"/>
      <c r="D7" s="32"/>
      <c r="E7" s="3"/>
      <c r="F7" s="33"/>
      <c r="G7" s="452" t="s">
        <v>3</v>
      </c>
      <c r="H7" s="452"/>
      <c r="I7" s="1"/>
      <c r="J7" s="31"/>
      <c r="K7" s="1"/>
      <c r="L7" s="29"/>
      <c r="M7" s="29"/>
      <c r="N7" s="29"/>
      <c r="O7" s="29"/>
      <c r="R7" s="8"/>
    </row>
    <row r="8" spans="1:18" s="7" customFormat="1" ht="23.25" customHeight="1">
      <c r="A8" s="1"/>
      <c r="B8" s="34" t="s">
        <v>179</v>
      </c>
      <c r="C8" s="35" t="s">
        <v>176</v>
      </c>
      <c r="D8" s="36" t="s">
        <v>180</v>
      </c>
      <c r="E8" s="3"/>
      <c r="F8" s="33"/>
      <c r="G8" s="453"/>
      <c r="H8" s="453"/>
      <c r="I8" s="1"/>
      <c r="J8" s="31"/>
      <c r="K8" s="1"/>
      <c r="L8" s="29"/>
      <c r="M8" s="29"/>
      <c r="N8" s="29"/>
      <c r="O8" s="29"/>
      <c r="R8" s="8"/>
    </row>
    <row r="9" spans="1:18" s="7" customFormat="1" ht="23.25" customHeight="1">
      <c r="A9" s="1"/>
      <c r="B9" s="37" t="s">
        <v>4</v>
      </c>
      <c r="C9" s="11"/>
      <c r="D9" s="11"/>
      <c r="E9" s="11"/>
      <c r="F9" s="33"/>
      <c r="G9" s="453"/>
      <c r="H9" s="453"/>
      <c r="I9" s="1"/>
      <c r="J9" s="11"/>
      <c r="K9" s="1"/>
      <c r="L9" s="29"/>
      <c r="M9" s="29"/>
      <c r="N9" s="29"/>
      <c r="O9" s="29"/>
      <c r="R9" s="8"/>
    </row>
    <row r="10" spans="1:20" s="7" customFormat="1" ht="21.75" customHeight="1">
      <c r="A10" s="1"/>
      <c r="B10" s="38" t="s">
        <v>5</v>
      </c>
      <c r="C10" s="40">
        <v>0</v>
      </c>
      <c r="D10" s="41" t="s">
        <v>177</v>
      </c>
      <c r="E10" s="11"/>
      <c r="F10" s="42"/>
      <c r="G10" s="42"/>
      <c r="H10" s="43"/>
      <c r="I10" s="42"/>
      <c r="J10" s="39"/>
      <c r="K10" s="1"/>
      <c r="L10" s="29"/>
      <c r="M10" s="29"/>
      <c r="N10" s="29"/>
      <c r="O10" s="29"/>
      <c r="P10" s="29"/>
      <c r="Q10" s="29"/>
      <c r="R10" s="8"/>
      <c r="S10" s="29"/>
      <c r="T10" s="29"/>
    </row>
    <row r="11" spans="1:20" s="7" customFormat="1" ht="16.5" thickBot="1">
      <c r="A11" s="47"/>
      <c r="B11" s="48"/>
      <c r="C11" s="49"/>
      <c r="D11" s="49"/>
      <c r="E11" s="49"/>
      <c r="F11" s="49"/>
      <c r="G11" s="49"/>
      <c r="H11" s="50" t="s">
        <v>6</v>
      </c>
      <c r="I11" s="53"/>
      <c r="J11" s="54"/>
      <c r="K11" s="1"/>
      <c r="L11" s="29"/>
      <c r="M11" s="29"/>
      <c r="N11" s="29"/>
      <c r="O11" s="29"/>
      <c r="P11" s="29"/>
      <c r="Q11" s="29"/>
      <c r="R11" s="8"/>
      <c r="S11" s="29"/>
      <c r="T11" s="29"/>
    </row>
    <row r="12" spans="1:20" s="7" customFormat="1" ht="22.5" customHeight="1">
      <c r="A12" s="47"/>
      <c r="B12" s="56"/>
      <c r="C12" s="454" t="s">
        <v>8</v>
      </c>
      <c r="D12" s="456" t="s">
        <v>9</v>
      </c>
      <c r="E12" s="58" t="s">
        <v>10</v>
      </c>
      <c r="F12" s="59"/>
      <c r="G12" s="60"/>
      <c r="H12" s="61"/>
      <c r="I12" s="63"/>
      <c r="J12" s="64" t="s">
        <v>11</v>
      </c>
      <c r="K12" s="1"/>
      <c r="L12" s="29"/>
      <c r="M12" s="29"/>
      <c r="N12" s="29"/>
      <c r="O12" s="29"/>
      <c r="P12" s="29"/>
      <c r="Q12" s="29"/>
      <c r="R12" s="29"/>
      <c r="S12" s="29"/>
      <c r="T12" s="29"/>
    </row>
    <row r="13" spans="1:20" s="7" customFormat="1" ht="47.25" customHeight="1">
      <c r="A13" s="47"/>
      <c r="B13" s="66" t="s">
        <v>12</v>
      </c>
      <c r="C13" s="455"/>
      <c r="D13" s="457"/>
      <c r="E13" s="68" t="s">
        <v>13</v>
      </c>
      <c r="F13" s="69" t="s">
        <v>14</v>
      </c>
      <c r="G13" s="69" t="s">
        <v>15</v>
      </c>
      <c r="H13" s="70" t="s">
        <v>16</v>
      </c>
      <c r="I13" s="72"/>
      <c r="J13" s="73"/>
      <c r="K13" s="55"/>
      <c r="L13" s="29"/>
      <c r="M13" s="29"/>
      <c r="N13" s="29"/>
      <c r="O13" s="29"/>
      <c r="P13" s="29"/>
      <c r="Q13" s="29"/>
      <c r="R13" s="29"/>
      <c r="S13" s="29"/>
      <c r="T13" s="29"/>
    </row>
    <row r="14" spans="1:20" s="7" customFormat="1" ht="15.75" hidden="1">
      <c r="A14" s="47"/>
      <c r="B14" s="74"/>
      <c r="C14" s="75"/>
      <c r="D14" s="75"/>
      <c r="E14" s="76"/>
      <c r="F14" s="77"/>
      <c r="G14" s="77"/>
      <c r="H14" s="78"/>
      <c r="I14" s="72"/>
      <c r="J14" s="80"/>
      <c r="K14" s="55"/>
      <c r="L14" s="29"/>
      <c r="M14" s="29"/>
      <c r="N14" s="29"/>
      <c r="O14" s="29"/>
      <c r="P14" s="29"/>
      <c r="Q14" s="29"/>
      <c r="R14" s="29"/>
      <c r="S14" s="29"/>
      <c r="T14" s="29"/>
    </row>
    <row r="15" spans="1:20" s="7" customFormat="1" ht="15.75">
      <c r="A15" s="47"/>
      <c r="B15" s="81" t="s">
        <v>18</v>
      </c>
      <c r="C15" s="83" t="s">
        <v>19</v>
      </c>
      <c r="D15" s="83" t="s">
        <v>20</v>
      </c>
      <c r="E15" s="84" t="s">
        <v>21</v>
      </c>
      <c r="F15" s="85" t="s">
        <v>22</v>
      </c>
      <c r="G15" s="85" t="s">
        <v>23</v>
      </c>
      <c r="H15" s="86" t="s">
        <v>24</v>
      </c>
      <c r="I15" s="88"/>
      <c r="J15" s="89"/>
      <c r="K15" s="55"/>
      <c r="L15" s="29"/>
      <c r="M15" s="29"/>
      <c r="N15" s="29"/>
      <c r="O15" s="29"/>
      <c r="P15" s="29"/>
      <c r="Q15" s="29"/>
      <c r="R15" s="29"/>
      <c r="S15" s="29"/>
      <c r="T15" s="29"/>
    </row>
    <row r="16" spans="1:20" s="7" customFormat="1" ht="15.75">
      <c r="A16" s="47"/>
      <c r="B16" s="90"/>
      <c r="C16" s="91"/>
      <c r="D16" s="91"/>
      <c r="E16" s="92"/>
      <c r="F16" s="93"/>
      <c r="G16" s="93"/>
      <c r="H16" s="94"/>
      <c r="I16" s="96"/>
      <c r="J16" s="97"/>
      <c r="K16" s="55"/>
      <c r="L16" s="29"/>
      <c r="M16" s="29"/>
      <c r="N16" s="29"/>
      <c r="O16" s="29"/>
      <c r="P16" s="29"/>
      <c r="Q16" s="29"/>
      <c r="R16" s="29"/>
      <c r="S16" s="29"/>
      <c r="T16" s="29"/>
    </row>
    <row r="17" spans="1:20" s="7" customFormat="1" ht="19.5" thickBot="1">
      <c r="A17" s="47">
        <v>10</v>
      </c>
      <c r="B17" s="99" t="s">
        <v>27</v>
      </c>
      <c r="C17" s="102">
        <f aca="true" t="shared" si="0" ref="C17:H17">+C18+C20+C31+C32</f>
        <v>0</v>
      </c>
      <c r="D17" s="102">
        <f t="shared" si="0"/>
        <v>23308</v>
      </c>
      <c r="E17" s="103">
        <f t="shared" si="0"/>
        <v>24383</v>
      </c>
      <c r="F17" s="104">
        <f t="shared" si="0"/>
        <v>0</v>
      </c>
      <c r="G17" s="104">
        <f t="shared" si="0"/>
        <v>14</v>
      </c>
      <c r="H17" s="105">
        <f t="shared" si="0"/>
        <v>-1089</v>
      </c>
      <c r="I17" s="107"/>
      <c r="J17" s="108" t="s">
        <v>28</v>
      </c>
      <c r="K17" s="55"/>
      <c r="L17" s="29"/>
      <c r="M17" s="29"/>
      <c r="N17" s="29"/>
      <c r="O17" s="29"/>
      <c r="P17" s="29"/>
      <c r="Q17" s="29"/>
      <c r="R17" s="29"/>
      <c r="S17" s="29"/>
      <c r="T17" s="29"/>
    </row>
    <row r="18" spans="1:20" s="7" customFormat="1" ht="16.5" thickTop="1">
      <c r="A18" s="47">
        <v>15</v>
      </c>
      <c r="B18" s="110" t="s">
        <v>29</v>
      </c>
      <c r="C18" s="111">
        <v>0</v>
      </c>
      <c r="D18" s="111">
        <f aca="true" t="shared" si="1" ref="D18:D83">+E18+F18+G18+H18</f>
        <v>0</v>
      </c>
      <c r="E18" s="112">
        <v>0</v>
      </c>
      <c r="F18" s="113">
        <v>0</v>
      </c>
      <c r="G18" s="113">
        <v>0</v>
      </c>
      <c r="H18" s="114">
        <v>0</v>
      </c>
      <c r="I18" s="116"/>
      <c r="J18" s="117" t="s">
        <v>30</v>
      </c>
      <c r="K18" s="55"/>
      <c r="L18" s="29"/>
      <c r="M18" s="29"/>
      <c r="N18" s="29"/>
      <c r="O18" s="29"/>
      <c r="P18" s="29"/>
      <c r="Q18" s="29"/>
      <c r="R18" s="29"/>
      <c r="S18" s="29"/>
      <c r="T18" s="29"/>
    </row>
    <row r="19" spans="1:20" s="7" customFormat="1" ht="16.5" customHeight="1" hidden="1">
      <c r="A19" s="47"/>
      <c r="B19" s="119" t="s">
        <v>31</v>
      </c>
      <c r="C19" s="120"/>
      <c r="D19" s="120">
        <f t="shared" si="1"/>
        <v>0</v>
      </c>
      <c r="E19" s="121"/>
      <c r="F19" s="122"/>
      <c r="G19" s="122"/>
      <c r="H19" s="123"/>
      <c r="I19" s="116"/>
      <c r="J19" s="125" t="s">
        <v>32</v>
      </c>
      <c r="K19" s="55"/>
      <c r="L19" s="29"/>
      <c r="M19" s="29"/>
      <c r="N19" s="29"/>
      <c r="O19" s="29"/>
      <c r="P19" s="29"/>
      <c r="Q19" s="29"/>
      <c r="R19" s="29"/>
      <c r="S19" s="29"/>
      <c r="T19" s="29"/>
    </row>
    <row r="20" spans="1:20" s="7" customFormat="1" ht="15.75">
      <c r="A20" s="47">
        <v>20</v>
      </c>
      <c r="B20" s="126" t="s">
        <v>33</v>
      </c>
      <c r="C20" s="127">
        <f aca="true" t="shared" si="2" ref="C20:H20">+C21+C25+C26+C27+C28</f>
        <v>0</v>
      </c>
      <c r="D20" s="127">
        <f t="shared" si="2"/>
        <v>23308</v>
      </c>
      <c r="E20" s="128">
        <f t="shared" si="2"/>
        <v>24383</v>
      </c>
      <c r="F20" s="129">
        <f t="shared" si="2"/>
        <v>0</v>
      </c>
      <c r="G20" s="129">
        <f t="shared" si="2"/>
        <v>14</v>
      </c>
      <c r="H20" s="130">
        <f t="shared" si="2"/>
        <v>-1089</v>
      </c>
      <c r="I20" s="116"/>
      <c r="J20" s="131" t="s">
        <v>34</v>
      </c>
      <c r="K20" s="55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7" customFormat="1" ht="15.75">
      <c r="A21" s="47">
        <v>25</v>
      </c>
      <c r="B21" s="132" t="s">
        <v>35</v>
      </c>
      <c r="C21" s="133">
        <v>0</v>
      </c>
      <c r="D21" s="133">
        <f t="shared" si="1"/>
        <v>0</v>
      </c>
      <c r="E21" s="134">
        <v>0</v>
      </c>
      <c r="F21" s="135">
        <v>0</v>
      </c>
      <c r="G21" s="135">
        <v>0</v>
      </c>
      <c r="H21" s="136">
        <v>0</v>
      </c>
      <c r="I21" s="116"/>
      <c r="J21" s="137" t="s">
        <v>36</v>
      </c>
      <c r="K21" s="55"/>
      <c r="L21" s="29"/>
      <c r="M21" s="29"/>
      <c r="N21" s="29"/>
      <c r="O21" s="29"/>
      <c r="P21" s="29"/>
      <c r="Q21" s="29"/>
      <c r="R21" s="29"/>
      <c r="S21" s="29"/>
      <c r="T21" s="29"/>
    </row>
    <row r="22" spans="1:20" s="7" customFormat="1" ht="15.75">
      <c r="A22" s="47">
        <v>26</v>
      </c>
      <c r="B22" s="138" t="s">
        <v>37</v>
      </c>
      <c r="C22" s="140">
        <v>0</v>
      </c>
      <c r="D22" s="140">
        <f t="shared" si="1"/>
        <v>0</v>
      </c>
      <c r="E22" s="141">
        <v>0</v>
      </c>
      <c r="F22" s="142">
        <v>0</v>
      </c>
      <c r="G22" s="142">
        <v>0</v>
      </c>
      <c r="H22" s="143">
        <v>0</v>
      </c>
      <c r="I22" s="116"/>
      <c r="J22" s="145" t="s">
        <v>38</v>
      </c>
      <c r="K22" s="55"/>
      <c r="L22" s="29"/>
      <c r="M22" s="29"/>
      <c r="N22" s="29"/>
      <c r="O22" s="29"/>
      <c r="P22" s="29"/>
      <c r="Q22" s="29"/>
      <c r="R22" s="29"/>
      <c r="S22" s="29"/>
      <c r="T22" s="29"/>
    </row>
    <row r="23" spans="1:20" s="7" customFormat="1" ht="15.75">
      <c r="A23" s="47">
        <v>30</v>
      </c>
      <c r="B23" s="146" t="s">
        <v>39</v>
      </c>
      <c r="C23" s="148">
        <v>0</v>
      </c>
      <c r="D23" s="148">
        <f t="shared" si="1"/>
        <v>0</v>
      </c>
      <c r="E23" s="149">
        <v>0</v>
      </c>
      <c r="F23" s="150">
        <v>0</v>
      </c>
      <c r="G23" s="150">
        <v>0</v>
      </c>
      <c r="H23" s="151">
        <v>0</v>
      </c>
      <c r="I23" s="116"/>
      <c r="J23" s="153" t="s">
        <v>40</v>
      </c>
      <c r="K23" s="55"/>
      <c r="L23" s="29"/>
      <c r="M23" s="29"/>
      <c r="N23" s="29"/>
      <c r="O23" s="29"/>
      <c r="P23" s="29"/>
      <c r="Q23" s="29"/>
      <c r="R23" s="29"/>
      <c r="S23" s="29"/>
      <c r="T23" s="29"/>
    </row>
    <row r="24" spans="1:20" s="7" customFormat="1" ht="15.75">
      <c r="A24" s="47">
        <v>35</v>
      </c>
      <c r="B24" s="154" t="s">
        <v>41</v>
      </c>
      <c r="C24" s="156">
        <v>0</v>
      </c>
      <c r="D24" s="156">
        <f t="shared" si="1"/>
        <v>0</v>
      </c>
      <c r="E24" s="157">
        <v>0</v>
      </c>
      <c r="F24" s="158">
        <v>0</v>
      </c>
      <c r="G24" s="158">
        <v>0</v>
      </c>
      <c r="H24" s="159">
        <v>0</v>
      </c>
      <c r="I24" s="116"/>
      <c r="J24" s="160" t="s">
        <v>42</v>
      </c>
      <c r="K24" s="55"/>
      <c r="L24" s="29"/>
      <c r="M24" s="29"/>
      <c r="N24" s="29"/>
      <c r="O24" s="29"/>
      <c r="P24" s="29"/>
      <c r="Q24" s="29"/>
      <c r="R24" s="29"/>
      <c r="S24" s="29"/>
      <c r="T24" s="29"/>
    </row>
    <row r="25" spans="1:20" s="7" customFormat="1" ht="15.75">
      <c r="A25" s="47">
        <v>40</v>
      </c>
      <c r="B25" s="161" t="s">
        <v>43</v>
      </c>
      <c r="C25" s="162">
        <v>0</v>
      </c>
      <c r="D25" s="162">
        <f t="shared" si="1"/>
        <v>23842</v>
      </c>
      <c r="E25" s="163">
        <v>23828</v>
      </c>
      <c r="F25" s="164">
        <v>0</v>
      </c>
      <c r="G25" s="164">
        <v>14</v>
      </c>
      <c r="H25" s="165">
        <v>0</v>
      </c>
      <c r="I25" s="116"/>
      <c r="J25" s="166" t="s">
        <v>44</v>
      </c>
      <c r="K25" s="55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7" customFormat="1" ht="15.75">
      <c r="A26" s="47">
        <v>45</v>
      </c>
      <c r="B26" s="167" t="s">
        <v>45</v>
      </c>
      <c r="C26" s="168">
        <v>0</v>
      </c>
      <c r="D26" s="168">
        <f t="shared" si="1"/>
        <v>555</v>
      </c>
      <c r="E26" s="169">
        <v>555</v>
      </c>
      <c r="F26" s="170">
        <v>0</v>
      </c>
      <c r="G26" s="170">
        <v>0</v>
      </c>
      <c r="H26" s="171">
        <v>0</v>
      </c>
      <c r="I26" s="116"/>
      <c r="J26" s="172" t="s">
        <v>46</v>
      </c>
      <c r="K26" s="55"/>
      <c r="L26" s="29"/>
      <c r="M26" s="29"/>
      <c r="N26" s="29"/>
      <c r="O26" s="29"/>
      <c r="P26" s="29"/>
      <c r="Q26" s="29"/>
      <c r="R26" s="29"/>
      <c r="S26" s="29"/>
      <c r="T26" s="29"/>
    </row>
    <row r="27" spans="1:20" s="7" customFormat="1" ht="15.75">
      <c r="A27" s="47">
        <v>50</v>
      </c>
      <c r="B27" s="167" t="s">
        <v>47</v>
      </c>
      <c r="C27" s="168">
        <v>0</v>
      </c>
      <c r="D27" s="168">
        <f t="shared" si="1"/>
        <v>-1089</v>
      </c>
      <c r="E27" s="169">
        <v>0</v>
      </c>
      <c r="F27" s="170">
        <v>0</v>
      </c>
      <c r="G27" s="170">
        <v>0</v>
      </c>
      <c r="H27" s="171">
        <v>-1089</v>
      </c>
      <c r="I27" s="116"/>
      <c r="J27" s="172" t="s">
        <v>48</v>
      </c>
      <c r="K27" s="55"/>
      <c r="L27" s="29"/>
      <c r="M27" s="29"/>
      <c r="N27" s="29"/>
      <c r="O27" s="29"/>
      <c r="P27" s="29"/>
      <c r="Q27" s="29"/>
      <c r="R27" s="29"/>
      <c r="S27" s="29"/>
      <c r="T27" s="29"/>
    </row>
    <row r="28" spans="1:20" s="7" customFormat="1" ht="15.75">
      <c r="A28" s="47">
        <v>51</v>
      </c>
      <c r="B28" s="174" t="s">
        <v>49</v>
      </c>
      <c r="C28" s="120">
        <v>0</v>
      </c>
      <c r="D28" s="120">
        <f t="shared" si="1"/>
        <v>0</v>
      </c>
      <c r="E28" s="121">
        <v>0</v>
      </c>
      <c r="F28" s="122">
        <v>0</v>
      </c>
      <c r="G28" s="122">
        <v>0</v>
      </c>
      <c r="H28" s="123">
        <v>0</v>
      </c>
      <c r="I28" s="116"/>
      <c r="J28" s="125" t="s">
        <v>50</v>
      </c>
      <c r="K28" s="55"/>
      <c r="L28" s="29"/>
      <c r="M28" s="29"/>
      <c r="N28" s="29"/>
      <c r="O28" s="29"/>
      <c r="P28" s="29"/>
      <c r="Q28" s="29"/>
      <c r="R28" s="29"/>
      <c r="S28" s="29"/>
      <c r="T28" s="29"/>
    </row>
    <row r="29" spans="1:20" s="7" customFormat="1" ht="16.5" customHeight="1" hidden="1">
      <c r="A29" s="47">
        <v>52</v>
      </c>
      <c r="B29" s="176"/>
      <c r="C29" s="178"/>
      <c r="D29" s="178">
        <f t="shared" si="1"/>
        <v>0</v>
      </c>
      <c r="E29" s="179"/>
      <c r="F29" s="180"/>
      <c r="G29" s="180"/>
      <c r="H29" s="181"/>
      <c r="I29" s="116"/>
      <c r="J29" s="182"/>
      <c r="K29" s="55"/>
      <c r="L29" s="29"/>
      <c r="M29" s="29"/>
      <c r="N29" s="29"/>
      <c r="O29" s="29"/>
      <c r="P29" s="29"/>
      <c r="Q29" s="29"/>
      <c r="R29" s="29"/>
      <c r="S29" s="29"/>
      <c r="T29" s="29"/>
    </row>
    <row r="30" spans="1:20" s="7" customFormat="1" ht="16.5" customHeight="1" hidden="1">
      <c r="A30" s="47"/>
      <c r="B30" s="183"/>
      <c r="C30" s="184"/>
      <c r="D30" s="184">
        <f t="shared" si="1"/>
        <v>0</v>
      </c>
      <c r="E30" s="185"/>
      <c r="F30" s="186"/>
      <c r="G30" s="186"/>
      <c r="H30" s="187"/>
      <c r="I30" s="116"/>
      <c r="J30" s="189"/>
      <c r="K30" s="55"/>
      <c r="L30" s="29"/>
      <c r="M30" s="29"/>
      <c r="N30" s="29"/>
      <c r="O30" s="29"/>
      <c r="P30" s="29"/>
      <c r="Q30" s="29"/>
      <c r="R30" s="29"/>
      <c r="S30" s="29"/>
      <c r="T30" s="29"/>
    </row>
    <row r="31" spans="1:20" s="7" customFormat="1" ht="15.75">
      <c r="A31" s="47">
        <v>60</v>
      </c>
      <c r="B31" s="190" t="s">
        <v>51</v>
      </c>
      <c r="C31" s="191">
        <v>0</v>
      </c>
      <c r="D31" s="191">
        <f t="shared" si="1"/>
        <v>0</v>
      </c>
      <c r="E31" s="192">
        <v>0</v>
      </c>
      <c r="F31" s="193">
        <v>0</v>
      </c>
      <c r="G31" s="193">
        <v>0</v>
      </c>
      <c r="H31" s="194">
        <v>0</v>
      </c>
      <c r="I31" s="196"/>
      <c r="J31" s="197" t="s">
        <v>52</v>
      </c>
      <c r="K31" s="55"/>
      <c r="L31" s="29"/>
      <c r="M31" s="29"/>
      <c r="N31" s="29"/>
      <c r="O31" s="29"/>
      <c r="P31" s="29"/>
      <c r="Q31" s="29"/>
      <c r="R31" s="29"/>
      <c r="S31" s="29"/>
      <c r="T31" s="29"/>
    </row>
    <row r="32" spans="1:20" s="7" customFormat="1" ht="15.75">
      <c r="A32" s="47">
        <v>65</v>
      </c>
      <c r="B32" s="198" t="s">
        <v>53</v>
      </c>
      <c r="C32" s="199">
        <v>0</v>
      </c>
      <c r="D32" s="199">
        <f t="shared" si="1"/>
        <v>0</v>
      </c>
      <c r="E32" s="200">
        <v>0</v>
      </c>
      <c r="F32" s="201">
        <v>0</v>
      </c>
      <c r="G32" s="201">
        <v>0</v>
      </c>
      <c r="H32" s="202">
        <v>0</v>
      </c>
      <c r="I32" s="196"/>
      <c r="J32" s="204" t="s">
        <v>54</v>
      </c>
      <c r="K32" s="205"/>
      <c r="L32" s="29"/>
      <c r="M32" s="29"/>
      <c r="N32" s="29"/>
      <c r="O32" s="29"/>
      <c r="P32" s="29"/>
      <c r="Q32" s="29"/>
      <c r="R32" s="29"/>
      <c r="S32" s="29"/>
      <c r="T32" s="29"/>
    </row>
    <row r="33" spans="1:20" s="7" customFormat="1" ht="19.5" thickBot="1">
      <c r="A33" s="1">
        <v>70</v>
      </c>
      <c r="B33" s="206" t="s">
        <v>55</v>
      </c>
      <c r="C33" s="209">
        <f aca="true" t="shared" si="3" ref="C33:H33">C34+C38+C39+C41+SUM(C43:C47)+C50</f>
        <v>0</v>
      </c>
      <c r="D33" s="209">
        <f t="shared" si="3"/>
        <v>388171</v>
      </c>
      <c r="E33" s="210">
        <f t="shared" si="3"/>
        <v>283249</v>
      </c>
      <c r="F33" s="211">
        <f t="shared" si="3"/>
        <v>0</v>
      </c>
      <c r="G33" s="211">
        <f t="shared" si="3"/>
        <v>4095</v>
      </c>
      <c r="H33" s="212">
        <f t="shared" si="3"/>
        <v>100827</v>
      </c>
      <c r="I33" s="116"/>
      <c r="J33" s="214" t="s">
        <v>56</v>
      </c>
      <c r="K33" s="216"/>
      <c r="L33" s="217"/>
      <c r="M33" s="217"/>
      <c r="N33" s="217"/>
      <c r="O33" s="217"/>
      <c r="P33" s="217"/>
      <c r="Q33" s="217"/>
      <c r="R33" s="218"/>
      <c r="S33" s="217"/>
      <c r="T33" s="217"/>
    </row>
    <row r="34" spans="1:20" s="7" customFormat="1" ht="16.5" thickTop="1">
      <c r="A34" s="1">
        <v>75</v>
      </c>
      <c r="B34" s="219" t="s">
        <v>57</v>
      </c>
      <c r="C34" s="221">
        <f aca="true" t="shared" si="4" ref="C34:H34">SUM(C35:C37)</f>
        <v>0</v>
      </c>
      <c r="D34" s="221">
        <f t="shared" si="4"/>
        <v>333927</v>
      </c>
      <c r="E34" s="222">
        <f t="shared" si="4"/>
        <v>233100</v>
      </c>
      <c r="F34" s="223">
        <f t="shared" si="4"/>
        <v>0</v>
      </c>
      <c r="G34" s="223">
        <f t="shared" si="4"/>
        <v>0</v>
      </c>
      <c r="H34" s="224">
        <f t="shared" si="4"/>
        <v>100827</v>
      </c>
      <c r="I34" s="225"/>
      <c r="J34" s="117" t="s">
        <v>59</v>
      </c>
      <c r="K34" s="216"/>
      <c r="L34" s="217"/>
      <c r="M34" s="217"/>
      <c r="N34" s="217"/>
      <c r="O34" s="217"/>
      <c r="P34" s="217"/>
      <c r="Q34" s="217"/>
      <c r="R34" s="218"/>
      <c r="S34" s="217"/>
      <c r="T34" s="217"/>
    </row>
    <row r="35" spans="1:20" s="7" customFormat="1" ht="15.75">
      <c r="A35" s="1">
        <v>75</v>
      </c>
      <c r="B35" s="226" t="s">
        <v>60</v>
      </c>
      <c r="C35" s="229">
        <v>0</v>
      </c>
      <c r="D35" s="229">
        <f t="shared" si="1"/>
        <v>232660</v>
      </c>
      <c r="E35" s="230">
        <v>205652</v>
      </c>
      <c r="F35" s="231">
        <v>0</v>
      </c>
      <c r="G35" s="231">
        <v>0</v>
      </c>
      <c r="H35" s="232">
        <v>27008</v>
      </c>
      <c r="I35" s="225"/>
      <c r="J35" s="233" t="s">
        <v>58</v>
      </c>
      <c r="K35" s="216"/>
      <c r="L35" s="217"/>
      <c r="M35" s="217"/>
      <c r="N35" s="217"/>
      <c r="O35" s="217"/>
      <c r="P35" s="217"/>
      <c r="Q35" s="217"/>
      <c r="R35" s="218"/>
      <c r="S35" s="217"/>
      <c r="T35" s="217"/>
    </row>
    <row r="36" spans="1:20" s="7" customFormat="1" ht="15.75">
      <c r="A36" s="1">
        <v>80</v>
      </c>
      <c r="B36" s="234" t="s">
        <v>61</v>
      </c>
      <c r="C36" s="237">
        <v>0</v>
      </c>
      <c r="D36" s="237">
        <f t="shared" si="1"/>
        <v>29552</v>
      </c>
      <c r="E36" s="238">
        <v>27448</v>
      </c>
      <c r="F36" s="239">
        <v>0</v>
      </c>
      <c r="G36" s="239">
        <v>0</v>
      </c>
      <c r="H36" s="240">
        <v>2104</v>
      </c>
      <c r="I36" s="225"/>
      <c r="J36" s="172" t="s">
        <v>62</v>
      </c>
      <c r="K36" s="216"/>
      <c r="L36" s="217"/>
      <c r="M36" s="217"/>
      <c r="N36" s="217"/>
      <c r="O36" s="217"/>
      <c r="P36" s="217"/>
      <c r="Q36" s="217"/>
      <c r="R36" s="218"/>
      <c r="S36" s="217"/>
      <c r="T36" s="217"/>
    </row>
    <row r="37" spans="1:20" s="7" customFormat="1" ht="15.75">
      <c r="A37" s="1">
        <v>85</v>
      </c>
      <c r="B37" s="241" t="s">
        <v>63</v>
      </c>
      <c r="C37" s="244">
        <v>0</v>
      </c>
      <c r="D37" s="244">
        <f t="shared" si="1"/>
        <v>71715</v>
      </c>
      <c r="E37" s="245">
        <v>0</v>
      </c>
      <c r="F37" s="246">
        <v>0</v>
      </c>
      <c r="G37" s="246">
        <v>0</v>
      </c>
      <c r="H37" s="247">
        <v>71715</v>
      </c>
      <c r="I37" s="225"/>
      <c r="J37" s="172" t="s">
        <v>64</v>
      </c>
      <c r="K37" s="216"/>
      <c r="L37" s="217"/>
      <c r="M37" s="217"/>
      <c r="N37" s="217"/>
      <c r="O37" s="217"/>
      <c r="P37" s="217"/>
      <c r="Q37" s="217"/>
      <c r="R37" s="218"/>
      <c r="S37" s="217"/>
      <c r="T37" s="217"/>
    </row>
    <row r="38" spans="1:20" s="7" customFormat="1" ht="15.75">
      <c r="A38" s="1">
        <v>90</v>
      </c>
      <c r="B38" s="248" t="s">
        <v>65</v>
      </c>
      <c r="C38" s="250">
        <v>0</v>
      </c>
      <c r="D38" s="250">
        <f t="shared" si="1"/>
        <v>51295</v>
      </c>
      <c r="E38" s="251">
        <v>47200</v>
      </c>
      <c r="F38" s="252">
        <v>0</v>
      </c>
      <c r="G38" s="252">
        <v>4095</v>
      </c>
      <c r="H38" s="253">
        <v>0</v>
      </c>
      <c r="I38" s="225"/>
      <c r="J38" s="172" t="s">
        <v>66</v>
      </c>
      <c r="K38" s="216"/>
      <c r="L38" s="217"/>
      <c r="M38" s="217"/>
      <c r="N38" s="217"/>
      <c r="O38" s="217"/>
      <c r="P38" s="217"/>
      <c r="Q38" s="217"/>
      <c r="R38" s="218"/>
      <c r="S38" s="217"/>
      <c r="T38" s="217"/>
    </row>
    <row r="39" spans="1:20" s="7" customFormat="1" ht="15.75">
      <c r="A39" s="1">
        <v>95</v>
      </c>
      <c r="B39" s="254" t="s">
        <v>67</v>
      </c>
      <c r="C39" s="120">
        <v>0</v>
      </c>
      <c r="D39" s="120">
        <f t="shared" si="1"/>
        <v>0</v>
      </c>
      <c r="E39" s="121">
        <v>0</v>
      </c>
      <c r="F39" s="122">
        <v>0</v>
      </c>
      <c r="G39" s="122">
        <v>0</v>
      </c>
      <c r="H39" s="123">
        <v>0</v>
      </c>
      <c r="I39" s="225"/>
      <c r="J39" s="125" t="s">
        <v>68</v>
      </c>
      <c r="K39" s="216"/>
      <c r="L39" s="217"/>
      <c r="M39" s="217"/>
      <c r="N39" s="217"/>
      <c r="O39" s="217"/>
      <c r="P39" s="217"/>
      <c r="Q39" s="217"/>
      <c r="R39" s="218"/>
      <c r="S39" s="217"/>
      <c r="T39" s="217"/>
    </row>
    <row r="40" spans="1:20" s="7" customFormat="1" ht="15.75">
      <c r="A40" s="1">
        <v>100</v>
      </c>
      <c r="B40" s="255" t="s">
        <v>69</v>
      </c>
      <c r="C40" s="256">
        <v>0</v>
      </c>
      <c r="D40" s="256">
        <f t="shared" si="1"/>
        <v>0</v>
      </c>
      <c r="E40" s="257">
        <v>0</v>
      </c>
      <c r="F40" s="258">
        <v>0</v>
      </c>
      <c r="G40" s="259">
        <v>0</v>
      </c>
      <c r="H40" s="260">
        <v>0</v>
      </c>
      <c r="I40" s="225"/>
      <c r="J40" s="261" t="s">
        <v>70</v>
      </c>
      <c r="K40" s="216"/>
      <c r="L40" s="217"/>
      <c r="M40" s="217"/>
      <c r="N40" s="217"/>
      <c r="O40" s="217"/>
      <c r="P40" s="217"/>
      <c r="Q40" s="217"/>
      <c r="R40" s="218"/>
      <c r="S40" s="217"/>
      <c r="T40" s="217"/>
    </row>
    <row r="41" spans="1:20" s="7" customFormat="1" ht="15.75">
      <c r="A41" s="1">
        <v>105</v>
      </c>
      <c r="B41" s="248" t="s">
        <v>71</v>
      </c>
      <c r="C41" s="250">
        <v>0</v>
      </c>
      <c r="D41" s="250">
        <f t="shared" si="1"/>
        <v>0</v>
      </c>
      <c r="E41" s="251">
        <v>0</v>
      </c>
      <c r="F41" s="252">
        <v>0</v>
      </c>
      <c r="G41" s="252">
        <v>0</v>
      </c>
      <c r="H41" s="253">
        <v>0</v>
      </c>
      <c r="I41" s="225"/>
      <c r="J41" s="233" t="s">
        <v>72</v>
      </c>
      <c r="K41" s="216"/>
      <c r="L41" s="217"/>
      <c r="M41" s="217"/>
      <c r="N41" s="217"/>
      <c r="O41" s="217"/>
      <c r="P41" s="217"/>
      <c r="Q41" s="217"/>
      <c r="R41" s="218"/>
      <c r="S41" s="217"/>
      <c r="T41" s="217"/>
    </row>
    <row r="42" spans="1:20" s="7" customFormat="1" ht="15.75">
      <c r="A42" s="1">
        <v>106</v>
      </c>
      <c r="B42" s="255" t="s">
        <v>73</v>
      </c>
      <c r="C42" s="256">
        <v>0</v>
      </c>
      <c r="D42" s="256">
        <f t="shared" si="1"/>
        <v>0</v>
      </c>
      <c r="E42" s="257">
        <v>0</v>
      </c>
      <c r="F42" s="258">
        <v>0</v>
      </c>
      <c r="G42" s="259">
        <v>0</v>
      </c>
      <c r="H42" s="260">
        <v>0</v>
      </c>
      <c r="I42" s="225"/>
      <c r="J42" s="261" t="s">
        <v>74</v>
      </c>
      <c r="K42" s="216"/>
      <c r="L42" s="217"/>
      <c r="M42" s="217"/>
      <c r="N42" s="217"/>
      <c r="O42" s="217"/>
      <c r="P42" s="217"/>
      <c r="Q42" s="217"/>
      <c r="R42" s="218"/>
      <c r="S42" s="217"/>
      <c r="T42" s="217"/>
    </row>
    <row r="43" spans="1:20" s="7" customFormat="1" ht="15.75">
      <c r="A43" s="1">
        <v>107</v>
      </c>
      <c r="B43" s="262" t="s">
        <v>75</v>
      </c>
      <c r="C43" s="168">
        <v>0</v>
      </c>
      <c r="D43" s="168">
        <f t="shared" si="1"/>
        <v>0</v>
      </c>
      <c r="E43" s="163">
        <v>0</v>
      </c>
      <c r="F43" s="164">
        <v>0</v>
      </c>
      <c r="G43" s="164">
        <v>0</v>
      </c>
      <c r="H43" s="165">
        <v>0</v>
      </c>
      <c r="I43" s="225"/>
      <c r="J43" s="172" t="s">
        <v>77</v>
      </c>
      <c r="K43" s="216"/>
      <c r="L43" s="217"/>
      <c r="M43" s="217"/>
      <c r="N43" s="217"/>
      <c r="O43" s="217"/>
      <c r="P43" s="217"/>
      <c r="Q43" s="217"/>
      <c r="R43" s="218"/>
      <c r="S43" s="217"/>
      <c r="T43" s="217"/>
    </row>
    <row r="44" spans="1:20" s="7" customFormat="1" ht="15.75">
      <c r="A44" s="1">
        <v>108</v>
      </c>
      <c r="B44" s="262" t="s">
        <v>78</v>
      </c>
      <c r="C44" s="168">
        <v>0</v>
      </c>
      <c r="D44" s="168">
        <f t="shared" si="1"/>
        <v>2949</v>
      </c>
      <c r="E44" s="169">
        <v>2949</v>
      </c>
      <c r="F44" s="170">
        <v>0</v>
      </c>
      <c r="G44" s="170">
        <v>0</v>
      </c>
      <c r="H44" s="171">
        <v>0</v>
      </c>
      <c r="I44" s="225"/>
      <c r="J44" s="172" t="s">
        <v>79</v>
      </c>
      <c r="K44" s="216"/>
      <c r="L44" s="217"/>
      <c r="M44" s="217"/>
      <c r="N44" s="217"/>
      <c r="O44" s="217"/>
      <c r="P44" s="217"/>
      <c r="Q44" s="217"/>
      <c r="R44" s="218"/>
      <c r="S44" s="217"/>
      <c r="T44" s="217"/>
    </row>
    <row r="45" spans="1:20" s="7" customFormat="1" ht="15.75">
      <c r="A45" s="1">
        <v>110</v>
      </c>
      <c r="B45" s="262" t="s">
        <v>80</v>
      </c>
      <c r="C45" s="168">
        <v>0</v>
      </c>
      <c r="D45" s="168">
        <f t="shared" si="1"/>
        <v>0</v>
      </c>
      <c r="E45" s="169">
        <v>0</v>
      </c>
      <c r="F45" s="170">
        <v>0</v>
      </c>
      <c r="G45" s="170">
        <v>0</v>
      </c>
      <c r="H45" s="171">
        <v>0</v>
      </c>
      <c r="I45" s="225"/>
      <c r="J45" s="172" t="s">
        <v>81</v>
      </c>
      <c r="K45" s="216"/>
      <c r="L45" s="217"/>
      <c r="M45" s="217"/>
      <c r="N45" s="217"/>
      <c r="O45" s="217"/>
      <c r="P45" s="217"/>
      <c r="Q45" s="217"/>
      <c r="R45" s="218"/>
      <c r="S45" s="217"/>
      <c r="T45" s="217"/>
    </row>
    <row r="46" spans="1:20" s="7" customFormat="1" ht="15.75">
      <c r="A46" s="1">
        <v>115</v>
      </c>
      <c r="B46" s="254" t="s">
        <v>82</v>
      </c>
      <c r="C46" s="120">
        <v>0</v>
      </c>
      <c r="D46" s="120">
        <f>+E46+F46+G46+H46</f>
        <v>0</v>
      </c>
      <c r="E46" s="121">
        <v>0</v>
      </c>
      <c r="F46" s="122">
        <v>0</v>
      </c>
      <c r="G46" s="122">
        <v>0</v>
      </c>
      <c r="H46" s="123">
        <v>0</v>
      </c>
      <c r="I46" s="225"/>
      <c r="J46" s="172" t="s">
        <v>84</v>
      </c>
      <c r="K46" s="216"/>
      <c r="L46" s="217"/>
      <c r="M46" s="217"/>
      <c r="N46" s="217"/>
      <c r="O46" s="217"/>
      <c r="P46" s="217"/>
      <c r="Q46" s="217"/>
      <c r="R46" s="218"/>
      <c r="S46" s="217"/>
      <c r="T46" s="217"/>
    </row>
    <row r="47" spans="1:20" s="7" customFormat="1" ht="15.75">
      <c r="A47" s="1">
        <v>115</v>
      </c>
      <c r="B47" s="254" t="s">
        <v>85</v>
      </c>
      <c r="C47" s="120">
        <v>0</v>
      </c>
      <c r="D47" s="120">
        <f t="shared" si="1"/>
        <v>0</v>
      </c>
      <c r="E47" s="121">
        <v>0</v>
      </c>
      <c r="F47" s="122">
        <v>0</v>
      </c>
      <c r="G47" s="122">
        <v>0</v>
      </c>
      <c r="H47" s="123">
        <v>0</v>
      </c>
      <c r="I47" s="225"/>
      <c r="J47" s="125" t="s">
        <v>83</v>
      </c>
      <c r="K47" s="216"/>
      <c r="L47" s="217"/>
      <c r="M47" s="217"/>
      <c r="N47" s="217"/>
      <c r="O47" s="217"/>
      <c r="P47" s="217"/>
      <c r="Q47" s="217"/>
      <c r="R47" s="218"/>
      <c r="S47" s="217"/>
      <c r="T47" s="217"/>
    </row>
    <row r="48" spans="1:20" s="7" customFormat="1" ht="15.75">
      <c r="A48" s="1">
        <v>120</v>
      </c>
      <c r="B48" s="265" t="s">
        <v>86</v>
      </c>
      <c r="C48" s="267">
        <v>0</v>
      </c>
      <c r="D48" s="267">
        <f t="shared" si="1"/>
        <v>0</v>
      </c>
      <c r="E48" s="268">
        <v>0</v>
      </c>
      <c r="F48" s="269">
        <v>0</v>
      </c>
      <c r="G48" s="269">
        <v>0</v>
      </c>
      <c r="H48" s="270">
        <v>0</v>
      </c>
      <c r="I48" s="225"/>
      <c r="J48" s="271" t="s">
        <v>87</v>
      </c>
      <c r="K48" s="216"/>
      <c r="L48" s="217"/>
      <c r="M48" s="217"/>
      <c r="N48" s="217"/>
      <c r="O48" s="217"/>
      <c r="P48" s="217"/>
      <c r="Q48" s="217"/>
      <c r="R48" s="218"/>
      <c r="S48" s="217"/>
      <c r="T48" s="217"/>
    </row>
    <row r="49" spans="1:20" s="7" customFormat="1" ht="15.75">
      <c r="A49" s="1">
        <v>125</v>
      </c>
      <c r="B49" s="272" t="s">
        <v>88</v>
      </c>
      <c r="C49" s="275">
        <v>0</v>
      </c>
      <c r="D49" s="275">
        <f t="shared" si="1"/>
        <v>0</v>
      </c>
      <c r="E49" s="276">
        <v>0</v>
      </c>
      <c r="F49" s="277">
        <v>0</v>
      </c>
      <c r="G49" s="277">
        <v>0</v>
      </c>
      <c r="H49" s="278">
        <v>0</v>
      </c>
      <c r="I49" s="225"/>
      <c r="J49" s="281" t="s">
        <v>89</v>
      </c>
      <c r="K49" s="216"/>
      <c r="L49" s="217"/>
      <c r="M49" s="217"/>
      <c r="N49" s="217"/>
      <c r="O49" s="217"/>
      <c r="P49" s="217"/>
      <c r="Q49" s="217"/>
      <c r="R49" s="218"/>
      <c r="S49" s="217"/>
      <c r="T49" s="217"/>
    </row>
    <row r="50" spans="1:20" s="7" customFormat="1" ht="15.75">
      <c r="A50" s="282">
        <v>127</v>
      </c>
      <c r="B50" s="176" t="s">
        <v>90</v>
      </c>
      <c r="C50" s="284">
        <v>0</v>
      </c>
      <c r="D50" s="284">
        <f t="shared" si="1"/>
        <v>0</v>
      </c>
      <c r="E50" s="285">
        <v>0</v>
      </c>
      <c r="F50" s="286">
        <v>0</v>
      </c>
      <c r="G50" s="286">
        <v>0</v>
      </c>
      <c r="H50" s="287">
        <v>0</v>
      </c>
      <c r="I50" s="196"/>
      <c r="J50" s="290" t="s">
        <v>91</v>
      </c>
      <c r="K50" s="216"/>
      <c r="L50" s="217"/>
      <c r="M50" s="217"/>
      <c r="N50" s="217"/>
      <c r="O50" s="217"/>
      <c r="P50" s="217"/>
      <c r="Q50" s="217"/>
      <c r="R50" s="218"/>
      <c r="S50" s="217"/>
      <c r="T50" s="217"/>
    </row>
    <row r="51" spans="1:20" s="7" customFormat="1" ht="19.5" thickBot="1">
      <c r="A51" s="1">
        <v>130</v>
      </c>
      <c r="B51" s="291" t="s">
        <v>92</v>
      </c>
      <c r="C51" s="293">
        <f aca="true" t="shared" si="5" ref="C51:H51">+C52+C53+C57</f>
        <v>0</v>
      </c>
      <c r="D51" s="293">
        <f t="shared" si="5"/>
        <v>351970</v>
      </c>
      <c r="E51" s="294">
        <f t="shared" si="5"/>
        <v>251143</v>
      </c>
      <c r="F51" s="295">
        <f t="shared" si="5"/>
        <v>0</v>
      </c>
      <c r="G51" s="296">
        <f t="shared" si="5"/>
        <v>0</v>
      </c>
      <c r="H51" s="297">
        <f t="shared" si="5"/>
        <v>100827</v>
      </c>
      <c r="I51" s="116"/>
      <c r="J51" s="298" t="s">
        <v>93</v>
      </c>
      <c r="K51" s="216"/>
      <c r="L51" s="217"/>
      <c r="M51" s="217"/>
      <c r="N51" s="217"/>
      <c r="O51" s="217"/>
      <c r="P51" s="217"/>
      <c r="Q51" s="217"/>
      <c r="R51" s="218"/>
      <c r="S51" s="217"/>
      <c r="T51" s="217"/>
    </row>
    <row r="52" spans="1:20" s="7" customFormat="1" ht="16.5" thickTop="1">
      <c r="A52" s="1">
        <v>135</v>
      </c>
      <c r="B52" s="248" t="s">
        <v>94</v>
      </c>
      <c r="C52" s="299">
        <v>0</v>
      </c>
      <c r="D52" s="299">
        <f t="shared" si="1"/>
        <v>0</v>
      </c>
      <c r="E52" s="300">
        <v>0</v>
      </c>
      <c r="F52" s="301">
        <v>0</v>
      </c>
      <c r="G52" s="301">
        <v>0</v>
      </c>
      <c r="H52" s="302">
        <v>0</v>
      </c>
      <c r="I52" s="196"/>
      <c r="J52" s="303" t="s">
        <v>95</v>
      </c>
      <c r="K52" s="216"/>
      <c r="L52" s="217"/>
      <c r="M52" s="217"/>
      <c r="N52" s="217"/>
      <c r="O52" s="217"/>
      <c r="P52" s="217"/>
      <c r="Q52" s="217"/>
      <c r="R52" s="218"/>
      <c r="S52" s="217"/>
      <c r="T52" s="217"/>
    </row>
    <row r="53" spans="1:20" s="7" customFormat="1" ht="15.75">
      <c r="A53" s="1">
        <v>140</v>
      </c>
      <c r="B53" s="263" t="s">
        <v>96</v>
      </c>
      <c r="C53" s="304">
        <v>0</v>
      </c>
      <c r="D53" s="304">
        <f t="shared" si="1"/>
        <v>251143</v>
      </c>
      <c r="E53" s="305">
        <v>251143</v>
      </c>
      <c r="F53" s="306">
        <v>0</v>
      </c>
      <c r="G53" s="306">
        <v>0</v>
      </c>
      <c r="H53" s="307">
        <v>0</v>
      </c>
      <c r="I53" s="196"/>
      <c r="J53" s="308" t="s">
        <v>97</v>
      </c>
      <c r="K53" s="216"/>
      <c r="L53" s="217"/>
      <c r="M53" s="217"/>
      <c r="N53" s="217"/>
      <c r="O53" s="217"/>
      <c r="P53" s="217"/>
      <c r="Q53" s="217"/>
      <c r="R53" s="218"/>
      <c r="S53" s="217"/>
      <c r="T53" s="217"/>
    </row>
    <row r="54" spans="1:20" s="7" customFormat="1" ht="15.75">
      <c r="A54" s="1">
        <v>145</v>
      </c>
      <c r="B54" s="119" t="s">
        <v>98</v>
      </c>
      <c r="C54" s="309">
        <v>0</v>
      </c>
      <c r="D54" s="309">
        <f t="shared" si="1"/>
        <v>0</v>
      </c>
      <c r="E54" s="310">
        <v>0</v>
      </c>
      <c r="F54" s="311">
        <v>0</v>
      </c>
      <c r="G54" s="311">
        <v>0</v>
      </c>
      <c r="H54" s="312">
        <v>0</v>
      </c>
      <c r="I54" s="196"/>
      <c r="J54" s="313" t="s">
        <v>99</v>
      </c>
      <c r="K54" s="216"/>
      <c r="L54" s="217"/>
      <c r="M54" s="217"/>
      <c r="N54" s="217"/>
      <c r="O54" s="217"/>
      <c r="P54" s="217"/>
      <c r="Q54" s="217"/>
      <c r="R54" s="218"/>
      <c r="S54" s="217"/>
      <c r="T54" s="217"/>
    </row>
    <row r="55" spans="1:20" s="7" customFormat="1" ht="15.75">
      <c r="A55" s="1">
        <v>150</v>
      </c>
      <c r="B55" s="314" t="s">
        <v>100</v>
      </c>
      <c r="C55" s="316">
        <v>0</v>
      </c>
      <c r="D55" s="316">
        <f t="shared" si="1"/>
        <v>0</v>
      </c>
      <c r="E55" s="317">
        <v>0</v>
      </c>
      <c r="F55" s="318">
        <v>0</v>
      </c>
      <c r="G55" s="318">
        <v>0</v>
      </c>
      <c r="H55" s="319">
        <v>0</v>
      </c>
      <c r="I55" s="196"/>
      <c r="J55" s="320" t="s">
        <v>32</v>
      </c>
      <c r="K55" s="216"/>
      <c r="L55" s="217"/>
      <c r="M55" s="217"/>
      <c r="N55" s="217"/>
      <c r="O55" s="217"/>
      <c r="P55" s="217"/>
      <c r="Q55" s="217"/>
      <c r="R55" s="218"/>
      <c r="S55" s="217"/>
      <c r="T55" s="217"/>
    </row>
    <row r="56" spans="1:20" s="7" customFormat="1" ht="15.75" customHeight="1" hidden="1">
      <c r="A56" s="1">
        <v>160</v>
      </c>
      <c r="B56" s="321"/>
      <c r="C56" s="299"/>
      <c r="D56" s="299">
        <f t="shared" si="1"/>
        <v>0</v>
      </c>
      <c r="E56" s="300"/>
      <c r="F56" s="301"/>
      <c r="G56" s="301"/>
      <c r="H56" s="302"/>
      <c r="I56" s="196"/>
      <c r="J56" s="303"/>
      <c r="K56" s="216"/>
      <c r="L56" s="217"/>
      <c r="M56" s="217"/>
      <c r="N56" s="217"/>
      <c r="O56" s="217"/>
      <c r="P56" s="217"/>
      <c r="Q56" s="217"/>
      <c r="R56" s="218"/>
      <c r="S56" s="217"/>
      <c r="T56" s="217"/>
    </row>
    <row r="57" spans="1:20" s="7" customFormat="1" ht="15.75">
      <c r="A57" s="282">
        <v>162</v>
      </c>
      <c r="B57" s="323" t="s">
        <v>101</v>
      </c>
      <c r="C57" s="199">
        <v>0</v>
      </c>
      <c r="D57" s="199">
        <f t="shared" si="1"/>
        <v>100827</v>
      </c>
      <c r="E57" s="200">
        <v>0</v>
      </c>
      <c r="F57" s="201">
        <v>0</v>
      </c>
      <c r="G57" s="201">
        <v>0</v>
      </c>
      <c r="H57" s="202">
        <v>100827</v>
      </c>
      <c r="I57" s="196"/>
      <c r="J57" s="204" t="s">
        <v>102</v>
      </c>
      <c r="K57" s="216"/>
      <c r="L57" s="217"/>
      <c r="M57" s="217"/>
      <c r="N57" s="217"/>
      <c r="O57" s="217"/>
      <c r="P57" s="217"/>
      <c r="Q57" s="217"/>
      <c r="R57" s="218"/>
      <c r="S57" s="217"/>
      <c r="T57" s="217"/>
    </row>
    <row r="58" spans="1:20" s="7" customFormat="1" ht="19.5" thickBot="1">
      <c r="A58" s="1">
        <v>165</v>
      </c>
      <c r="B58" s="325" t="s">
        <v>103</v>
      </c>
      <c r="C58" s="328">
        <v>0</v>
      </c>
      <c r="D58" s="328">
        <f t="shared" si="1"/>
        <v>0</v>
      </c>
      <c r="E58" s="329">
        <v>0</v>
      </c>
      <c r="F58" s="330">
        <v>0</v>
      </c>
      <c r="G58" s="330">
        <v>0</v>
      </c>
      <c r="H58" s="331">
        <v>0</v>
      </c>
      <c r="I58" s="196"/>
      <c r="J58" s="333" t="s">
        <v>104</v>
      </c>
      <c r="K58" s="216"/>
      <c r="L58" s="217"/>
      <c r="M58" s="217"/>
      <c r="N58" s="217"/>
      <c r="O58" s="217"/>
      <c r="P58" s="217"/>
      <c r="Q58" s="217"/>
      <c r="R58" s="218"/>
      <c r="S58" s="217"/>
      <c r="T58" s="217"/>
    </row>
    <row r="59" spans="1:20" s="7" customFormat="1" ht="19.5" thickTop="1">
      <c r="A59" s="1">
        <v>175</v>
      </c>
      <c r="B59" s="334" t="s">
        <v>105</v>
      </c>
      <c r="C59" s="336">
        <f aca="true" t="shared" si="6" ref="C59:H59">+C17-C33+C51-C58</f>
        <v>0</v>
      </c>
      <c r="D59" s="336">
        <f t="shared" si="6"/>
        <v>-12893</v>
      </c>
      <c r="E59" s="337">
        <f t="shared" si="6"/>
        <v>-7723</v>
      </c>
      <c r="F59" s="338">
        <f t="shared" si="6"/>
        <v>0</v>
      </c>
      <c r="G59" s="338">
        <f t="shared" si="6"/>
        <v>-4081</v>
      </c>
      <c r="H59" s="339">
        <f t="shared" si="6"/>
        <v>-1089</v>
      </c>
      <c r="I59" s="196"/>
      <c r="J59" s="340"/>
      <c r="K59" s="216"/>
      <c r="L59" s="217"/>
      <c r="M59" s="217"/>
      <c r="N59" s="217"/>
      <c r="O59" s="217"/>
      <c r="P59" s="217"/>
      <c r="Q59" s="217"/>
      <c r="R59" s="218"/>
      <c r="S59" s="217"/>
      <c r="T59" s="217"/>
    </row>
    <row r="60" spans="1:20" s="7" customFormat="1" ht="12" customHeight="1" hidden="1">
      <c r="A60" s="1">
        <v>180</v>
      </c>
      <c r="B60" s="341">
        <f>+IF(+SUM(C$65:H$65)=0,0,"Контрола: дефицит/излишък = финансиране с обратен знак (V. + VІ. = 0)")</f>
        <v>0</v>
      </c>
      <c r="C60" s="343">
        <f aca="true" t="shared" si="7" ref="C60:H60">+C$64+C$66</f>
        <v>0</v>
      </c>
      <c r="D60" s="343">
        <f t="shared" si="7"/>
        <v>0</v>
      </c>
      <c r="E60" s="344">
        <f t="shared" si="7"/>
        <v>0</v>
      </c>
      <c r="F60" s="344">
        <f t="shared" si="7"/>
        <v>0</v>
      </c>
      <c r="G60" s="344">
        <f t="shared" si="7"/>
        <v>0</v>
      </c>
      <c r="H60" s="345">
        <f t="shared" si="7"/>
        <v>0</v>
      </c>
      <c r="I60" s="196"/>
      <c r="J60" s="346"/>
      <c r="K60" s="216"/>
      <c r="L60" s="217"/>
      <c r="M60" s="217"/>
      <c r="N60" s="217"/>
      <c r="O60" s="217"/>
      <c r="P60" s="217"/>
      <c r="Q60" s="217"/>
      <c r="R60" s="218"/>
      <c r="S60" s="217"/>
      <c r="T60" s="217"/>
    </row>
    <row r="61" spans="1:20" s="7" customFormat="1" ht="19.5" thickBot="1">
      <c r="A61" s="1">
        <v>185</v>
      </c>
      <c r="B61" s="99" t="s">
        <v>106</v>
      </c>
      <c r="C61" s="348">
        <f aca="true" t="shared" si="8" ref="C61:H61">SUM(+C63+C71+C72+C79+C80+C81+C84+C85+C86+C87+C88+C89+C90)</f>
        <v>0</v>
      </c>
      <c r="D61" s="348">
        <f t="shared" si="8"/>
        <v>12893</v>
      </c>
      <c r="E61" s="349">
        <f t="shared" si="8"/>
        <v>7723</v>
      </c>
      <c r="F61" s="350">
        <f t="shared" si="8"/>
        <v>0</v>
      </c>
      <c r="G61" s="350">
        <f t="shared" si="8"/>
        <v>4081</v>
      </c>
      <c r="H61" s="351">
        <f t="shared" si="8"/>
        <v>1089</v>
      </c>
      <c r="I61" s="196"/>
      <c r="J61" s="353" t="s">
        <v>107</v>
      </c>
      <c r="K61" s="216"/>
      <c r="L61" s="217"/>
      <c r="M61" s="217"/>
      <c r="N61" s="217"/>
      <c r="O61" s="217"/>
      <c r="P61" s="217"/>
      <c r="Q61" s="217"/>
      <c r="R61" s="218"/>
      <c r="S61" s="217"/>
      <c r="T61" s="217"/>
    </row>
    <row r="62" spans="1:20" s="7" customFormat="1" ht="16.5" hidden="1" thickTop="1">
      <c r="A62" s="1">
        <v>190</v>
      </c>
      <c r="B62" s="354"/>
      <c r="C62" s="355"/>
      <c r="D62" s="356">
        <f t="shared" si="1"/>
        <v>0</v>
      </c>
      <c r="E62" s="357"/>
      <c r="F62" s="358"/>
      <c r="G62" s="358"/>
      <c r="H62" s="359"/>
      <c r="I62" s="196"/>
      <c r="J62" s="361"/>
      <c r="K62" s="216"/>
      <c r="L62" s="217"/>
      <c r="M62" s="217"/>
      <c r="N62" s="217"/>
      <c r="O62" s="217"/>
      <c r="P62" s="217"/>
      <c r="Q62" s="217"/>
      <c r="R62" s="218"/>
      <c r="S62" s="217"/>
      <c r="T62" s="217"/>
    </row>
    <row r="63" spans="1:20" s="7" customFormat="1" ht="16.5" thickTop="1">
      <c r="A63" s="362">
        <v>195</v>
      </c>
      <c r="B63" s="254" t="s">
        <v>108</v>
      </c>
      <c r="C63" s="309">
        <f aca="true" t="shared" si="9" ref="C63:H63">SUM(C64:C70)</f>
        <v>0</v>
      </c>
      <c r="D63" s="309">
        <f t="shared" si="9"/>
        <v>0</v>
      </c>
      <c r="E63" s="310">
        <f t="shared" si="9"/>
        <v>0</v>
      </c>
      <c r="F63" s="311">
        <f t="shared" si="9"/>
        <v>0</v>
      </c>
      <c r="G63" s="311">
        <f t="shared" si="9"/>
        <v>0</v>
      </c>
      <c r="H63" s="312">
        <f t="shared" si="9"/>
        <v>0</v>
      </c>
      <c r="I63" s="196"/>
      <c r="J63" s="313" t="s">
        <v>109</v>
      </c>
      <c r="K63" s="216"/>
      <c r="L63" s="217"/>
      <c r="M63" s="217"/>
      <c r="N63" s="217"/>
      <c r="O63" s="217"/>
      <c r="P63" s="217"/>
      <c r="Q63" s="217"/>
      <c r="R63" s="218"/>
      <c r="S63" s="217"/>
      <c r="T63" s="217"/>
    </row>
    <row r="64" spans="1:20" s="7" customFormat="1" ht="15.75">
      <c r="A64" s="365">
        <v>200</v>
      </c>
      <c r="B64" s="366" t="s">
        <v>110</v>
      </c>
      <c r="C64" s="367">
        <v>0</v>
      </c>
      <c r="D64" s="367">
        <f t="shared" si="1"/>
        <v>0</v>
      </c>
      <c r="E64" s="368">
        <v>0</v>
      </c>
      <c r="F64" s="369">
        <v>0</v>
      </c>
      <c r="G64" s="369">
        <v>0</v>
      </c>
      <c r="H64" s="370">
        <v>0</v>
      </c>
      <c r="I64" s="196"/>
      <c r="J64" s="372" t="s">
        <v>111</v>
      </c>
      <c r="K64" s="216"/>
      <c r="L64" s="217"/>
      <c r="M64" s="217"/>
      <c r="N64" s="217"/>
      <c r="O64" s="217"/>
      <c r="P64" s="217"/>
      <c r="Q64" s="217"/>
      <c r="R64" s="218"/>
      <c r="S64" s="217"/>
      <c r="T64" s="217"/>
    </row>
    <row r="65" spans="1:20" s="7" customFormat="1" ht="15.75">
      <c r="A65" s="365">
        <v>205</v>
      </c>
      <c r="B65" s="374" t="s">
        <v>112</v>
      </c>
      <c r="C65" s="375">
        <v>0</v>
      </c>
      <c r="D65" s="375">
        <f t="shared" si="1"/>
        <v>0</v>
      </c>
      <c r="E65" s="376">
        <v>0</v>
      </c>
      <c r="F65" s="377">
        <v>0</v>
      </c>
      <c r="G65" s="377">
        <v>0</v>
      </c>
      <c r="H65" s="378">
        <v>0</v>
      </c>
      <c r="I65" s="196"/>
      <c r="J65" s="379" t="s">
        <v>113</v>
      </c>
      <c r="K65" s="216"/>
      <c r="L65" s="217"/>
      <c r="M65" s="217"/>
      <c r="N65" s="217"/>
      <c r="O65" s="217"/>
      <c r="P65" s="217"/>
      <c r="Q65" s="217"/>
      <c r="R65" s="218"/>
      <c r="S65" s="217"/>
      <c r="T65" s="217"/>
    </row>
    <row r="66" spans="1:20" s="7" customFormat="1" ht="15.75">
      <c r="A66" s="365">
        <v>210</v>
      </c>
      <c r="B66" s="374" t="s">
        <v>114</v>
      </c>
      <c r="C66" s="375">
        <v>0</v>
      </c>
      <c r="D66" s="375">
        <f t="shared" si="1"/>
        <v>0</v>
      </c>
      <c r="E66" s="376">
        <v>0</v>
      </c>
      <c r="F66" s="377">
        <v>0</v>
      </c>
      <c r="G66" s="377">
        <v>0</v>
      </c>
      <c r="H66" s="378">
        <v>0</v>
      </c>
      <c r="I66" s="196"/>
      <c r="J66" s="379" t="s">
        <v>115</v>
      </c>
      <c r="K66" s="216"/>
      <c r="L66" s="217"/>
      <c r="M66" s="217"/>
      <c r="N66" s="217"/>
      <c r="O66" s="217"/>
      <c r="P66" s="217"/>
      <c r="Q66" s="217"/>
      <c r="R66" s="218"/>
      <c r="S66" s="217"/>
      <c r="T66" s="217"/>
    </row>
    <row r="67" spans="1:20" s="7" customFormat="1" ht="15.75">
      <c r="A67" s="365">
        <v>215</v>
      </c>
      <c r="B67" s="374" t="s">
        <v>116</v>
      </c>
      <c r="C67" s="375">
        <v>0</v>
      </c>
      <c r="D67" s="375">
        <f t="shared" si="1"/>
        <v>0</v>
      </c>
      <c r="E67" s="376">
        <v>0</v>
      </c>
      <c r="F67" s="377">
        <v>0</v>
      </c>
      <c r="G67" s="377">
        <v>0</v>
      </c>
      <c r="H67" s="378">
        <v>0</v>
      </c>
      <c r="I67" s="196"/>
      <c r="J67" s="379" t="s">
        <v>117</v>
      </c>
      <c r="K67" s="216"/>
      <c r="L67" s="217"/>
      <c r="M67" s="217"/>
      <c r="N67" s="217"/>
      <c r="O67" s="217"/>
      <c r="P67" s="217"/>
      <c r="Q67" s="217"/>
      <c r="R67" s="218"/>
      <c r="S67" s="217"/>
      <c r="T67" s="217"/>
    </row>
    <row r="68" spans="1:20" s="7" customFormat="1" ht="15.75">
      <c r="A68" s="365">
        <v>220</v>
      </c>
      <c r="B68" s="374" t="s">
        <v>118</v>
      </c>
      <c r="C68" s="375">
        <v>0</v>
      </c>
      <c r="D68" s="375">
        <f t="shared" si="1"/>
        <v>0</v>
      </c>
      <c r="E68" s="376">
        <v>0</v>
      </c>
      <c r="F68" s="377">
        <v>0</v>
      </c>
      <c r="G68" s="377">
        <v>0</v>
      </c>
      <c r="H68" s="378">
        <v>0</v>
      </c>
      <c r="I68" s="196"/>
      <c r="J68" s="379" t="s">
        <v>119</v>
      </c>
      <c r="K68" s="216"/>
      <c r="L68" s="217"/>
      <c r="M68" s="217"/>
      <c r="N68" s="217"/>
      <c r="O68" s="217"/>
      <c r="P68" s="217"/>
      <c r="Q68" s="217"/>
      <c r="R68" s="218"/>
      <c r="S68" s="217"/>
      <c r="T68" s="217"/>
    </row>
    <row r="69" spans="1:20" s="7" customFormat="1" ht="15.75">
      <c r="A69" s="365">
        <v>230</v>
      </c>
      <c r="B69" s="380" t="s">
        <v>120</v>
      </c>
      <c r="C69" s="375">
        <v>0</v>
      </c>
      <c r="D69" s="375">
        <f t="shared" si="1"/>
        <v>0</v>
      </c>
      <c r="E69" s="376">
        <v>0</v>
      </c>
      <c r="F69" s="377">
        <v>0</v>
      </c>
      <c r="G69" s="377">
        <v>0</v>
      </c>
      <c r="H69" s="378">
        <v>0</v>
      </c>
      <c r="I69" s="196"/>
      <c r="J69" s="379" t="s">
        <v>121</v>
      </c>
      <c r="K69" s="216"/>
      <c r="L69" s="217"/>
      <c r="M69" s="217"/>
      <c r="N69" s="217"/>
      <c r="O69" s="217"/>
      <c r="P69" s="217"/>
      <c r="Q69" s="217"/>
      <c r="R69" s="218"/>
      <c r="S69" s="217"/>
      <c r="T69" s="217"/>
    </row>
    <row r="70" spans="1:20" s="7" customFormat="1" ht="15.75">
      <c r="A70" s="365">
        <v>235</v>
      </c>
      <c r="B70" s="381" t="s">
        <v>122</v>
      </c>
      <c r="C70" s="382">
        <v>0</v>
      </c>
      <c r="D70" s="382">
        <f t="shared" si="1"/>
        <v>0</v>
      </c>
      <c r="E70" s="383">
        <v>0</v>
      </c>
      <c r="F70" s="384">
        <v>0</v>
      </c>
      <c r="G70" s="384">
        <v>0</v>
      </c>
      <c r="H70" s="385">
        <v>0</v>
      </c>
      <c r="I70" s="196"/>
      <c r="J70" s="386" t="s">
        <v>123</v>
      </c>
      <c r="K70" s="216"/>
      <c r="L70" s="217"/>
      <c r="M70" s="217"/>
      <c r="N70" s="217"/>
      <c r="O70" s="217"/>
      <c r="P70" s="217"/>
      <c r="Q70" s="217"/>
      <c r="R70" s="218"/>
      <c r="S70" s="217"/>
      <c r="T70" s="217"/>
    </row>
    <row r="71" spans="1:20" s="7" customFormat="1" ht="15.75">
      <c r="A71" s="365">
        <v>240</v>
      </c>
      <c r="B71" s="248" t="s">
        <v>124</v>
      </c>
      <c r="C71" s="299">
        <v>0</v>
      </c>
      <c r="D71" s="299">
        <f t="shared" si="1"/>
        <v>0</v>
      </c>
      <c r="E71" s="300">
        <v>0</v>
      </c>
      <c r="F71" s="301">
        <v>0</v>
      </c>
      <c r="G71" s="301">
        <v>0</v>
      </c>
      <c r="H71" s="302">
        <v>0</v>
      </c>
      <c r="I71" s="196"/>
      <c r="J71" s="303" t="s">
        <v>125</v>
      </c>
      <c r="K71" s="216"/>
      <c r="L71" s="217"/>
      <c r="M71" s="217"/>
      <c r="N71" s="217"/>
      <c r="O71" s="217"/>
      <c r="P71" s="217"/>
      <c r="Q71" s="217"/>
      <c r="R71" s="218"/>
      <c r="S71" s="217"/>
      <c r="T71" s="217"/>
    </row>
    <row r="72" spans="1:20" s="7" customFormat="1" ht="15.75">
      <c r="A72" s="365">
        <v>245</v>
      </c>
      <c r="B72" s="254" t="s">
        <v>126</v>
      </c>
      <c r="C72" s="309">
        <f aca="true" t="shared" si="10" ref="C72:H72">SUM(C73:C78)</f>
        <v>0</v>
      </c>
      <c r="D72" s="309">
        <f t="shared" si="10"/>
        <v>0</v>
      </c>
      <c r="E72" s="310">
        <f t="shared" si="10"/>
        <v>0</v>
      </c>
      <c r="F72" s="311">
        <f t="shared" si="10"/>
        <v>0</v>
      </c>
      <c r="G72" s="311">
        <f t="shared" si="10"/>
        <v>0</v>
      </c>
      <c r="H72" s="312">
        <f t="shared" si="10"/>
        <v>0</v>
      </c>
      <c r="I72" s="196"/>
      <c r="J72" s="313" t="s">
        <v>127</v>
      </c>
      <c r="K72" s="216"/>
      <c r="L72" s="217"/>
      <c r="M72" s="217"/>
      <c r="N72" s="217"/>
      <c r="O72" s="217"/>
      <c r="P72" s="217"/>
      <c r="Q72" s="217"/>
      <c r="R72" s="218"/>
      <c r="S72" s="217"/>
      <c r="T72" s="217"/>
    </row>
    <row r="73" spans="1:20" s="7" customFormat="1" ht="15.75">
      <c r="A73" s="365">
        <v>250</v>
      </c>
      <c r="B73" s="366" t="s">
        <v>128</v>
      </c>
      <c r="C73" s="367">
        <v>0</v>
      </c>
      <c r="D73" s="367">
        <f t="shared" si="1"/>
        <v>0</v>
      </c>
      <c r="E73" s="368">
        <v>0</v>
      </c>
      <c r="F73" s="369">
        <v>0</v>
      </c>
      <c r="G73" s="369">
        <v>0</v>
      </c>
      <c r="H73" s="370">
        <v>0</v>
      </c>
      <c r="I73" s="196"/>
      <c r="J73" s="372" t="s">
        <v>129</v>
      </c>
      <c r="K73" s="216"/>
      <c r="L73" s="217"/>
      <c r="M73" s="217"/>
      <c r="N73" s="217"/>
      <c r="O73" s="217"/>
      <c r="P73" s="217"/>
      <c r="Q73" s="217"/>
      <c r="R73" s="218"/>
      <c r="S73" s="217"/>
      <c r="T73" s="217"/>
    </row>
    <row r="74" spans="1:20" s="7" customFormat="1" ht="15.75">
      <c r="A74" s="365">
        <v>260</v>
      </c>
      <c r="B74" s="374" t="s">
        <v>130</v>
      </c>
      <c r="C74" s="375">
        <v>0</v>
      </c>
      <c r="D74" s="375">
        <f t="shared" si="1"/>
        <v>0</v>
      </c>
      <c r="E74" s="376">
        <v>0</v>
      </c>
      <c r="F74" s="377">
        <v>0</v>
      </c>
      <c r="G74" s="377">
        <v>0</v>
      </c>
      <c r="H74" s="378">
        <v>0</v>
      </c>
      <c r="I74" s="196"/>
      <c r="J74" s="379" t="s">
        <v>131</v>
      </c>
      <c r="K74" s="216"/>
      <c r="L74" s="217"/>
      <c r="M74" s="217"/>
      <c r="N74" s="217"/>
      <c r="O74" s="217"/>
      <c r="P74" s="217"/>
      <c r="Q74" s="217"/>
      <c r="R74" s="218"/>
      <c r="S74" s="217"/>
      <c r="T74" s="217"/>
    </row>
    <row r="75" spans="1:20" s="7" customFormat="1" ht="15.75">
      <c r="A75" s="365">
        <v>265</v>
      </c>
      <c r="B75" s="374" t="s">
        <v>132</v>
      </c>
      <c r="C75" s="375">
        <v>0</v>
      </c>
      <c r="D75" s="375">
        <f t="shared" si="1"/>
        <v>0</v>
      </c>
      <c r="E75" s="376">
        <v>0</v>
      </c>
      <c r="F75" s="377">
        <v>0</v>
      </c>
      <c r="G75" s="377">
        <v>0</v>
      </c>
      <c r="H75" s="378">
        <v>0</v>
      </c>
      <c r="I75" s="196"/>
      <c r="J75" s="379" t="s">
        <v>133</v>
      </c>
      <c r="K75" s="216"/>
      <c r="L75" s="217"/>
      <c r="M75" s="217"/>
      <c r="N75" s="217"/>
      <c r="O75" s="217"/>
      <c r="P75" s="217"/>
      <c r="Q75" s="217"/>
      <c r="R75" s="218"/>
      <c r="S75" s="217"/>
      <c r="T75" s="217"/>
    </row>
    <row r="76" spans="1:20" s="7" customFormat="1" ht="15.75" customHeight="1" hidden="1">
      <c r="A76" s="365"/>
      <c r="B76" s="374"/>
      <c r="C76" s="375"/>
      <c r="D76" s="375">
        <f t="shared" si="1"/>
        <v>0</v>
      </c>
      <c r="E76" s="376"/>
      <c r="F76" s="377"/>
      <c r="G76" s="377"/>
      <c r="H76" s="378"/>
      <c r="I76" s="196"/>
      <c r="J76" s="379"/>
      <c r="K76" s="216"/>
      <c r="L76" s="217"/>
      <c r="M76" s="217"/>
      <c r="N76" s="217"/>
      <c r="O76" s="217"/>
      <c r="P76" s="217"/>
      <c r="Q76" s="217"/>
      <c r="R76" s="218"/>
      <c r="S76" s="217"/>
      <c r="T76" s="217"/>
    </row>
    <row r="77" spans="1:20" s="7" customFormat="1" ht="15.75">
      <c r="A77" s="365">
        <v>270</v>
      </c>
      <c r="B77" s="374" t="s">
        <v>134</v>
      </c>
      <c r="C77" s="375">
        <v>0</v>
      </c>
      <c r="D77" s="375">
        <f t="shared" si="1"/>
        <v>0</v>
      </c>
      <c r="E77" s="376">
        <v>0</v>
      </c>
      <c r="F77" s="377">
        <v>0</v>
      </c>
      <c r="G77" s="377">
        <v>0</v>
      </c>
      <c r="H77" s="378">
        <v>0</v>
      </c>
      <c r="I77" s="196"/>
      <c r="J77" s="379" t="s">
        <v>135</v>
      </c>
      <c r="K77" s="216"/>
      <c r="L77" s="217"/>
      <c r="M77" s="217"/>
      <c r="N77" s="217"/>
      <c r="O77" s="217"/>
      <c r="P77" s="217"/>
      <c r="Q77" s="217"/>
      <c r="R77" s="218"/>
      <c r="S77" s="217"/>
      <c r="T77" s="217"/>
    </row>
    <row r="78" spans="1:20" s="7" customFormat="1" ht="15.75">
      <c r="A78" s="365">
        <v>275</v>
      </c>
      <c r="B78" s="388" t="s">
        <v>136</v>
      </c>
      <c r="C78" s="382">
        <v>0</v>
      </c>
      <c r="D78" s="382">
        <f t="shared" si="1"/>
        <v>0</v>
      </c>
      <c r="E78" s="383">
        <v>0</v>
      </c>
      <c r="F78" s="384">
        <v>0</v>
      </c>
      <c r="G78" s="384">
        <v>0</v>
      </c>
      <c r="H78" s="385">
        <v>0</v>
      </c>
      <c r="I78" s="196"/>
      <c r="J78" s="386" t="s">
        <v>137</v>
      </c>
      <c r="K78" s="216"/>
      <c r="L78" s="217"/>
      <c r="M78" s="217"/>
      <c r="N78" s="217"/>
      <c r="O78" s="217"/>
      <c r="P78" s="217"/>
      <c r="Q78" s="217"/>
      <c r="R78" s="218"/>
      <c r="S78" s="217"/>
      <c r="T78" s="217"/>
    </row>
    <row r="79" spans="1:20" s="7" customFormat="1" ht="15.75">
      <c r="A79" s="365">
        <v>280</v>
      </c>
      <c r="B79" s="248" t="s">
        <v>138</v>
      </c>
      <c r="C79" s="299">
        <v>0</v>
      </c>
      <c r="D79" s="299">
        <f t="shared" si="1"/>
        <v>0</v>
      </c>
      <c r="E79" s="300">
        <v>0</v>
      </c>
      <c r="F79" s="301">
        <v>0</v>
      </c>
      <c r="G79" s="301">
        <v>0</v>
      </c>
      <c r="H79" s="302">
        <v>0</v>
      </c>
      <c r="I79" s="196"/>
      <c r="J79" s="303" t="s">
        <v>139</v>
      </c>
      <c r="K79" s="216"/>
      <c r="L79" s="217"/>
      <c r="M79" s="217"/>
      <c r="N79" s="217"/>
      <c r="O79" s="217"/>
      <c r="P79" s="217"/>
      <c r="Q79" s="217"/>
      <c r="R79" s="218"/>
      <c r="S79" s="217"/>
      <c r="T79" s="217"/>
    </row>
    <row r="80" spans="1:20" s="7" customFormat="1" ht="15.75">
      <c r="A80" s="365">
        <v>285</v>
      </c>
      <c r="B80" s="263" t="s">
        <v>140</v>
      </c>
      <c r="C80" s="304">
        <v>0</v>
      </c>
      <c r="D80" s="304">
        <f t="shared" si="1"/>
        <v>0</v>
      </c>
      <c r="E80" s="305">
        <v>0</v>
      </c>
      <c r="F80" s="306">
        <v>0</v>
      </c>
      <c r="G80" s="306">
        <v>0</v>
      </c>
      <c r="H80" s="307">
        <v>0</v>
      </c>
      <c r="I80" s="196"/>
      <c r="J80" s="308" t="s">
        <v>141</v>
      </c>
      <c r="K80" s="216"/>
      <c r="L80" s="217"/>
      <c r="M80" s="217"/>
      <c r="N80" s="217"/>
      <c r="O80" s="217"/>
      <c r="P80" s="217"/>
      <c r="Q80" s="217"/>
      <c r="R80" s="218"/>
      <c r="S80" s="217"/>
      <c r="T80" s="217"/>
    </row>
    <row r="81" spans="1:20" s="7" customFormat="1" ht="15.75">
      <c r="A81" s="365">
        <v>290</v>
      </c>
      <c r="B81" s="254" t="s">
        <v>142</v>
      </c>
      <c r="C81" s="309">
        <f aca="true" t="shared" si="11" ref="C81:H81">+C82+C83</f>
        <v>0</v>
      </c>
      <c r="D81" s="309">
        <f t="shared" si="11"/>
        <v>12893</v>
      </c>
      <c r="E81" s="310">
        <f t="shared" si="11"/>
        <v>11804</v>
      </c>
      <c r="F81" s="311">
        <f t="shared" si="11"/>
        <v>0</v>
      </c>
      <c r="G81" s="311">
        <f t="shared" si="11"/>
        <v>0</v>
      </c>
      <c r="H81" s="312">
        <f t="shared" si="11"/>
        <v>1089</v>
      </c>
      <c r="I81" s="196"/>
      <c r="J81" s="313" t="s">
        <v>143</v>
      </c>
      <c r="K81" s="216"/>
      <c r="L81" s="217"/>
      <c r="M81" s="217"/>
      <c r="N81" s="217"/>
      <c r="O81" s="217"/>
      <c r="P81" s="217"/>
      <c r="Q81" s="217"/>
      <c r="R81" s="218"/>
      <c r="S81" s="217"/>
      <c r="T81" s="217"/>
    </row>
    <row r="82" spans="1:20" s="7" customFormat="1" ht="15.75">
      <c r="A82" s="365">
        <v>295</v>
      </c>
      <c r="B82" s="366" t="s">
        <v>144</v>
      </c>
      <c r="C82" s="367">
        <v>0</v>
      </c>
      <c r="D82" s="367">
        <f t="shared" si="1"/>
        <v>0</v>
      </c>
      <c r="E82" s="368">
        <v>0</v>
      </c>
      <c r="F82" s="369">
        <v>0</v>
      </c>
      <c r="G82" s="369">
        <v>0</v>
      </c>
      <c r="H82" s="370">
        <v>0</v>
      </c>
      <c r="I82" s="196"/>
      <c r="J82" s="372" t="s">
        <v>145</v>
      </c>
      <c r="K82" s="216"/>
      <c r="L82" s="217"/>
      <c r="M82" s="217"/>
      <c r="N82" s="217"/>
      <c r="O82" s="217"/>
      <c r="P82" s="217"/>
      <c r="Q82" s="217"/>
      <c r="R82" s="218"/>
      <c r="S82" s="217"/>
      <c r="T82" s="217"/>
    </row>
    <row r="83" spans="1:20" s="7" customFormat="1" ht="15.75">
      <c r="A83" s="365">
        <v>300</v>
      </c>
      <c r="B83" s="388" t="s">
        <v>146</v>
      </c>
      <c r="C83" s="382">
        <v>0</v>
      </c>
      <c r="D83" s="382">
        <f t="shared" si="1"/>
        <v>12893</v>
      </c>
      <c r="E83" s="383">
        <v>11804</v>
      </c>
      <c r="F83" s="384">
        <v>0</v>
      </c>
      <c r="G83" s="384">
        <v>0</v>
      </c>
      <c r="H83" s="385">
        <v>1089</v>
      </c>
      <c r="I83" s="196"/>
      <c r="J83" s="386" t="s">
        <v>147</v>
      </c>
      <c r="K83" s="216"/>
      <c r="L83" s="217"/>
      <c r="M83" s="217"/>
      <c r="N83" s="217"/>
      <c r="O83" s="217"/>
      <c r="P83" s="217"/>
      <c r="Q83" s="217"/>
      <c r="R83" s="218"/>
      <c r="S83" s="217"/>
      <c r="T83" s="217"/>
    </row>
    <row r="84" spans="1:20" s="7" customFormat="1" ht="15.75">
      <c r="A84" s="365">
        <v>310</v>
      </c>
      <c r="B84" s="248" t="s">
        <v>148</v>
      </c>
      <c r="C84" s="299">
        <v>0</v>
      </c>
      <c r="D84" s="299">
        <f aca="true" t="shared" si="12" ref="D84:D91">+E84+F84+G84+H84</f>
        <v>0</v>
      </c>
      <c r="E84" s="300">
        <v>0</v>
      </c>
      <c r="F84" s="301">
        <v>0</v>
      </c>
      <c r="G84" s="301">
        <v>0</v>
      </c>
      <c r="H84" s="302">
        <v>0</v>
      </c>
      <c r="I84" s="196"/>
      <c r="J84" s="303" t="s">
        <v>149</v>
      </c>
      <c r="K84" s="216"/>
      <c r="L84" s="217"/>
      <c r="M84" s="217"/>
      <c r="N84" s="217"/>
      <c r="O84" s="217"/>
      <c r="P84" s="217"/>
      <c r="Q84" s="217"/>
      <c r="R84" s="218"/>
      <c r="S84" s="217"/>
      <c r="T84" s="217"/>
    </row>
    <row r="85" spans="1:20" s="7" customFormat="1" ht="15.75">
      <c r="A85" s="365">
        <v>320</v>
      </c>
      <c r="B85" s="263" t="s">
        <v>150</v>
      </c>
      <c r="C85" s="304">
        <v>0</v>
      </c>
      <c r="D85" s="304">
        <f t="shared" si="12"/>
        <v>0</v>
      </c>
      <c r="E85" s="305">
        <v>0</v>
      </c>
      <c r="F85" s="306">
        <v>0</v>
      </c>
      <c r="G85" s="306">
        <v>0</v>
      </c>
      <c r="H85" s="307">
        <v>0</v>
      </c>
      <c r="I85" s="196"/>
      <c r="J85" s="308" t="s">
        <v>151</v>
      </c>
      <c r="K85" s="216"/>
      <c r="L85" s="217"/>
      <c r="M85" s="217"/>
      <c r="N85" s="217"/>
      <c r="O85" s="217"/>
      <c r="P85" s="217"/>
      <c r="Q85" s="217"/>
      <c r="R85" s="218"/>
      <c r="S85" s="217"/>
      <c r="T85" s="217"/>
    </row>
    <row r="86" spans="1:20" s="7" customFormat="1" ht="15.75">
      <c r="A86" s="365">
        <v>330</v>
      </c>
      <c r="B86" s="392" t="s">
        <v>152</v>
      </c>
      <c r="C86" s="168">
        <v>0</v>
      </c>
      <c r="D86" s="168">
        <f t="shared" si="12"/>
        <v>0</v>
      </c>
      <c r="E86" s="169">
        <v>0</v>
      </c>
      <c r="F86" s="170">
        <v>0</v>
      </c>
      <c r="G86" s="170">
        <v>0</v>
      </c>
      <c r="H86" s="171">
        <v>0</v>
      </c>
      <c r="I86" s="196"/>
      <c r="J86" s="172" t="s">
        <v>153</v>
      </c>
      <c r="K86" s="216"/>
      <c r="L86" s="217"/>
      <c r="M86" s="217"/>
      <c r="N86" s="217"/>
      <c r="O86" s="217"/>
      <c r="P86" s="217"/>
      <c r="Q86" s="217"/>
      <c r="R86" s="218"/>
      <c r="S86" s="217"/>
      <c r="T86" s="217"/>
    </row>
    <row r="87" spans="1:20" s="7" customFormat="1" ht="15.75">
      <c r="A87" s="365">
        <v>335</v>
      </c>
      <c r="B87" s="262" t="s">
        <v>154</v>
      </c>
      <c r="C87" s="168">
        <v>0</v>
      </c>
      <c r="D87" s="168">
        <f t="shared" si="12"/>
        <v>0</v>
      </c>
      <c r="E87" s="169">
        <v>0</v>
      </c>
      <c r="F87" s="170">
        <v>0</v>
      </c>
      <c r="G87" s="170">
        <v>0</v>
      </c>
      <c r="H87" s="171">
        <v>0</v>
      </c>
      <c r="I87" s="196"/>
      <c r="J87" s="172" t="s">
        <v>155</v>
      </c>
      <c r="K87" s="216"/>
      <c r="L87" s="217"/>
      <c r="M87" s="217"/>
      <c r="N87" s="217"/>
      <c r="O87" s="217"/>
      <c r="P87" s="217"/>
      <c r="Q87" s="217"/>
      <c r="R87" s="218"/>
      <c r="S87" s="217"/>
      <c r="T87" s="217"/>
    </row>
    <row r="88" spans="1:20" s="7" customFormat="1" ht="15.75">
      <c r="A88" s="365">
        <v>340</v>
      </c>
      <c r="B88" s="262" t="s">
        <v>156</v>
      </c>
      <c r="C88" s="168">
        <v>0</v>
      </c>
      <c r="D88" s="168">
        <f t="shared" si="12"/>
        <v>0</v>
      </c>
      <c r="E88" s="169">
        <v>0</v>
      </c>
      <c r="F88" s="170">
        <v>0</v>
      </c>
      <c r="G88" s="170">
        <v>0</v>
      </c>
      <c r="H88" s="171">
        <v>0</v>
      </c>
      <c r="I88" s="196"/>
      <c r="J88" s="172" t="s">
        <v>157</v>
      </c>
      <c r="K88" s="216"/>
      <c r="L88" s="217"/>
      <c r="M88" s="217"/>
      <c r="N88" s="217"/>
      <c r="O88" s="217"/>
      <c r="P88" s="217"/>
      <c r="Q88" s="217"/>
      <c r="R88" s="218"/>
      <c r="S88" s="217"/>
      <c r="T88" s="217"/>
    </row>
    <row r="89" spans="1:20" s="7" customFormat="1" ht="15.75">
      <c r="A89" s="365">
        <v>345</v>
      </c>
      <c r="B89" s="262" t="s">
        <v>158</v>
      </c>
      <c r="C89" s="168">
        <v>0</v>
      </c>
      <c r="D89" s="168">
        <f t="shared" si="12"/>
        <v>0</v>
      </c>
      <c r="E89" s="169">
        <v>0</v>
      </c>
      <c r="F89" s="170">
        <v>0</v>
      </c>
      <c r="G89" s="170">
        <v>0</v>
      </c>
      <c r="H89" s="171">
        <v>0</v>
      </c>
      <c r="I89" s="196"/>
      <c r="J89" s="172" t="s">
        <v>159</v>
      </c>
      <c r="K89" s="216"/>
      <c r="L89" s="217"/>
      <c r="M89" s="217"/>
      <c r="N89" s="217"/>
      <c r="O89" s="217"/>
      <c r="P89" s="217"/>
      <c r="Q89" s="217"/>
      <c r="R89" s="218"/>
      <c r="S89" s="217"/>
      <c r="T89" s="217"/>
    </row>
    <row r="90" spans="1:20" s="7" customFormat="1" ht="15.75">
      <c r="A90" s="365">
        <v>350</v>
      </c>
      <c r="B90" s="119" t="s">
        <v>160</v>
      </c>
      <c r="C90" s="120">
        <v>0</v>
      </c>
      <c r="D90" s="120">
        <f t="shared" si="12"/>
        <v>0</v>
      </c>
      <c r="E90" s="121">
        <v>-4081</v>
      </c>
      <c r="F90" s="122">
        <v>0</v>
      </c>
      <c r="G90" s="122">
        <v>4081</v>
      </c>
      <c r="H90" s="123">
        <v>0</v>
      </c>
      <c r="I90" s="196"/>
      <c r="J90" s="125" t="s">
        <v>161</v>
      </c>
      <c r="K90" s="216"/>
      <c r="L90" s="217"/>
      <c r="M90" s="217"/>
      <c r="N90" s="217"/>
      <c r="O90" s="217"/>
      <c r="P90" s="217"/>
      <c r="Q90" s="217"/>
      <c r="R90" s="218"/>
      <c r="S90" s="217"/>
      <c r="T90" s="217"/>
    </row>
    <row r="91" spans="1:20" s="7" customFormat="1" ht="16.5" thickBot="1">
      <c r="A91" s="394">
        <v>355</v>
      </c>
      <c r="B91" s="395" t="s">
        <v>162</v>
      </c>
      <c r="C91" s="396">
        <v>0</v>
      </c>
      <c r="D91" s="396">
        <f t="shared" si="12"/>
        <v>0</v>
      </c>
      <c r="E91" s="397">
        <v>0</v>
      </c>
      <c r="F91" s="398">
        <v>0</v>
      </c>
      <c r="G91" s="398">
        <v>0</v>
      </c>
      <c r="H91" s="399">
        <v>0</v>
      </c>
      <c r="I91" s="196"/>
      <c r="J91" s="401" t="s">
        <v>163</v>
      </c>
      <c r="K91" s="216"/>
      <c r="L91" s="217"/>
      <c r="M91" s="217"/>
      <c r="N91" s="217"/>
      <c r="O91" s="217"/>
      <c r="P91" s="217"/>
      <c r="Q91" s="217"/>
      <c r="R91" s="218"/>
      <c r="S91" s="217"/>
      <c r="T91" s="217"/>
    </row>
    <row r="92" spans="1:20" s="7" customFormat="1" ht="16.5" hidden="1" thickBot="1">
      <c r="A92" s="1"/>
      <c r="B92" s="403" t="s">
        <v>164</v>
      </c>
      <c r="C92" s="404"/>
      <c r="D92" s="404"/>
      <c r="E92" s="404"/>
      <c r="F92" s="404"/>
      <c r="G92" s="404"/>
      <c r="H92" s="404"/>
      <c r="I92" s="405"/>
      <c r="J92" s="403"/>
      <c r="K92" s="216"/>
      <c r="L92" s="217"/>
      <c r="M92" s="217"/>
      <c r="N92" s="217"/>
      <c r="O92" s="217"/>
      <c r="P92" s="217"/>
      <c r="Q92" s="217"/>
      <c r="R92" s="218"/>
      <c r="S92" s="217"/>
      <c r="T92" s="217"/>
    </row>
    <row r="93" spans="1:20" s="7" customFormat="1" ht="16.5" hidden="1" thickBot="1">
      <c r="A93" s="1"/>
      <c r="B93" s="403" t="s">
        <v>165</v>
      </c>
      <c r="C93" s="404"/>
      <c r="D93" s="404"/>
      <c r="E93" s="404"/>
      <c r="F93" s="404"/>
      <c r="G93" s="404"/>
      <c r="H93" s="404"/>
      <c r="I93" s="405"/>
      <c r="J93" s="403"/>
      <c r="K93" s="216"/>
      <c r="L93" s="217"/>
      <c r="M93" s="217"/>
      <c r="N93" s="217"/>
      <c r="O93" s="217"/>
      <c r="P93" s="217"/>
      <c r="Q93" s="217"/>
      <c r="R93" s="218"/>
      <c r="S93" s="217"/>
      <c r="T93" s="217"/>
    </row>
    <row r="94" spans="1:20" s="7" customFormat="1" ht="16.5" hidden="1" thickBot="1">
      <c r="A94" s="1"/>
      <c r="B94" s="403" t="s">
        <v>166</v>
      </c>
      <c r="C94" s="404"/>
      <c r="D94" s="404"/>
      <c r="E94" s="404"/>
      <c r="F94" s="404"/>
      <c r="G94" s="404"/>
      <c r="H94" s="406"/>
      <c r="I94" s="405"/>
      <c r="J94" s="403"/>
      <c r="K94" s="216"/>
      <c r="L94" s="217"/>
      <c r="M94" s="217"/>
      <c r="N94" s="217"/>
      <c r="O94" s="217"/>
      <c r="P94" s="217"/>
      <c r="Q94" s="217"/>
      <c r="R94" s="218"/>
      <c r="S94" s="217"/>
      <c r="T94" s="217"/>
    </row>
    <row r="95" spans="1:20" s="7" customFormat="1" ht="16.5" hidden="1" thickBot="1">
      <c r="A95" s="1"/>
      <c r="B95" s="408" t="s">
        <v>167</v>
      </c>
      <c r="C95" s="404"/>
      <c r="D95" s="404"/>
      <c r="E95" s="404"/>
      <c r="F95" s="404"/>
      <c r="G95" s="404"/>
      <c r="H95" s="406"/>
      <c r="I95" s="405"/>
      <c r="J95" s="409"/>
      <c r="K95" s="216"/>
      <c r="L95" s="217"/>
      <c r="M95" s="217"/>
      <c r="N95" s="217"/>
      <c r="O95" s="217"/>
      <c r="P95" s="217"/>
      <c r="Q95" s="217"/>
      <c r="R95" s="218"/>
      <c r="S95" s="217"/>
      <c r="T95" s="217"/>
    </row>
    <row r="96" spans="1:20" s="7" customFormat="1" ht="16.5" hidden="1" thickBot="1">
      <c r="A96" s="1"/>
      <c r="B96" s="408"/>
      <c r="C96" s="410"/>
      <c r="D96" s="410"/>
      <c r="E96" s="410"/>
      <c r="F96" s="410"/>
      <c r="G96" s="410"/>
      <c r="H96" s="410"/>
      <c r="I96" s="225"/>
      <c r="J96" s="408"/>
      <c r="K96" s="216"/>
      <c r="L96" s="217"/>
      <c r="M96" s="217"/>
      <c r="N96" s="217"/>
      <c r="O96" s="217"/>
      <c r="P96" s="217"/>
      <c r="Q96" s="217"/>
      <c r="R96" s="218"/>
      <c r="S96" s="217"/>
      <c r="T96" s="217"/>
    </row>
    <row r="97" spans="1:20" s="7" customFormat="1" ht="16.5" hidden="1" thickBot="1">
      <c r="A97" s="1"/>
      <c r="B97" s="409" t="s">
        <v>168</v>
      </c>
      <c r="C97" s="410"/>
      <c r="D97" s="410"/>
      <c r="E97" s="410"/>
      <c r="F97" s="410"/>
      <c r="G97" s="410"/>
      <c r="H97" s="410"/>
      <c r="I97" s="225"/>
      <c r="J97" s="409"/>
      <c r="K97" s="216"/>
      <c r="L97" s="217"/>
      <c r="M97" s="217"/>
      <c r="N97" s="217"/>
      <c r="O97" s="217"/>
      <c r="P97" s="217"/>
      <c r="Q97" s="217"/>
      <c r="R97" s="218"/>
      <c r="S97" s="217"/>
      <c r="T97" s="217"/>
    </row>
    <row r="98" spans="1:20" s="7" customFormat="1" ht="16.5" hidden="1" thickBot="1">
      <c r="A98" s="1"/>
      <c r="B98" s="403" t="s">
        <v>166</v>
      </c>
      <c r="C98" s="410"/>
      <c r="D98" s="413"/>
      <c r="E98" s="413"/>
      <c r="F98" s="413"/>
      <c r="G98" s="410"/>
      <c r="H98" s="410"/>
      <c r="I98" s="225"/>
      <c r="J98" s="403"/>
      <c r="K98" s="216"/>
      <c r="L98" s="217"/>
      <c r="M98" s="217"/>
      <c r="N98" s="217"/>
      <c r="O98" s="217"/>
      <c r="P98" s="217"/>
      <c r="Q98" s="217"/>
      <c r="R98" s="218"/>
      <c r="S98" s="217"/>
      <c r="T98" s="217"/>
    </row>
    <row r="99" spans="1:20" s="7" customFormat="1" ht="16.5" hidden="1" thickBot="1">
      <c r="A99" s="1"/>
      <c r="B99" s="414" t="s">
        <v>167</v>
      </c>
      <c r="C99" s="410"/>
      <c r="D99" s="413"/>
      <c r="E99" s="413"/>
      <c r="F99" s="413"/>
      <c r="G99" s="410"/>
      <c r="H99" s="410"/>
      <c r="I99" s="415"/>
      <c r="J99" s="408"/>
      <c r="K99" s="216"/>
      <c r="L99" s="217"/>
      <c r="M99" s="217"/>
      <c r="N99" s="217"/>
      <c r="O99" s="217"/>
      <c r="P99" s="217"/>
      <c r="Q99" s="217"/>
      <c r="R99" s="218"/>
      <c r="S99" s="217"/>
      <c r="T99" s="217"/>
    </row>
    <row r="100" spans="1:20" s="7" customFormat="1" ht="15.75">
      <c r="A100" s="1"/>
      <c r="B100" s="416">
        <f>+IF(+SUM(C$65:H$65)=0,0,"Контрола: дефицит/излишък = финансиране с обратен знак (V. + VІ. = 0)")</f>
        <v>0</v>
      </c>
      <c r="C100" s="418">
        <f aca="true" t="shared" si="13" ref="C100:H100">+C$64+C$66</f>
        <v>0</v>
      </c>
      <c r="D100" s="418">
        <f t="shared" si="13"/>
        <v>0</v>
      </c>
      <c r="E100" s="419">
        <f t="shared" si="13"/>
        <v>0</v>
      </c>
      <c r="F100" s="419">
        <f t="shared" si="13"/>
        <v>0</v>
      </c>
      <c r="G100" s="419">
        <f t="shared" si="13"/>
        <v>0</v>
      </c>
      <c r="H100" s="419">
        <f t="shared" si="13"/>
        <v>0</v>
      </c>
      <c r="I100" s="415"/>
      <c r="J100" s="421"/>
      <c r="K100" s="216"/>
      <c r="L100" s="217"/>
      <c r="M100" s="217"/>
      <c r="N100" s="217"/>
      <c r="O100" s="217"/>
      <c r="P100" s="217"/>
      <c r="Q100" s="217"/>
      <c r="R100" s="218"/>
      <c r="S100" s="217"/>
      <c r="T100" s="217"/>
    </row>
    <row r="101" spans="1:20" s="7" customFormat="1" ht="15.75">
      <c r="A101" s="1"/>
      <c r="B101" s="421"/>
      <c r="C101" s="422"/>
      <c r="D101" s="423"/>
      <c r="E101" s="424"/>
      <c r="F101" s="3"/>
      <c r="G101" s="3"/>
      <c r="H101" s="5"/>
      <c r="I101" s="415"/>
      <c r="J101" s="421"/>
      <c r="K101" s="205"/>
      <c r="L101" s="217"/>
      <c r="M101" s="217"/>
      <c r="N101" s="217"/>
      <c r="O101" s="217"/>
      <c r="P101" s="217"/>
      <c r="Q101" s="217"/>
      <c r="R101" s="218"/>
      <c r="S101" s="217"/>
      <c r="T101" s="217"/>
    </row>
    <row r="102" spans="1:20" s="7" customFormat="1" ht="19.5" customHeight="1">
      <c r="A102" s="1"/>
      <c r="B102" s="447" t="s">
        <v>183</v>
      </c>
      <c r="C102" s="425"/>
      <c r="D102" s="19"/>
      <c r="E102" s="426" t="s">
        <v>184</v>
      </c>
      <c r="F102" s="426">
        <v>0</v>
      </c>
      <c r="G102" s="427"/>
      <c r="H102" s="428">
        <v>45112</v>
      </c>
      <c r="I102" s="415"/>
      <c r="J102" s="421"/>
      <c r="K102" s="205"/>
      <c r="L102" s="217"/>
      <c r="M102" s="217"/>
      <c r="N102" s="217"/>
      <c r="O102" s="217"/>
      <c r="P102" s="217"/>
      <c r="Q102" s="217"/>
      <c r="R102" s="218"/>
      <c r="S102" s="217"/>
      <c r="T102" s="217"/>
    </row>
    <row r="103" spans="1:20" s="7" customFormat="1" ht="15.75">
      <c r="A103" s="1"/>
      <c r="B103" s="429" t="s">
        <v>169</v>
      </c>
      <c r="C103" s="431"/>
      <c r="D103" s="431"/>
      <c r="E103" s="458" t="s">
        <v>170</v>
      </c>
      <c r="F103" s="458"/>
      <c r="G103" s="432"/>
      <c r="H103" s="433" t="s">
        <v>171</v>
      </c>
      <c r="I103" s="415"/>
      <c r="J103" s="421"/>
      <c r="K103" s="205"/>
      <c r="L103" s="217"/>
      <c r="M103" s="217"/>
      <c r="N103" s="217"/>
      <c r="O103" s="217"/>
      <c r="P103" s="217"/>
      <c r="Q103" s="217"/>
      <c r="R103" s="218"/>
      <c r="S103" s="217"/>
      <c r="T103" s="217"/>
    </row>
    <row r="104" spans="1:20" s="7" customFormat="1" ht="17.25" customHeight="1">
      <c r="A104" s="1"/>
      <c r="B104" s="434" t="s">
        <v>172</v>
      </c>
      <c r="C104" s="444"/>
      <c r="D104" s="445"/>
      <c r="E104" s="3"/>
      <c r="F104" s="3"/>
      <c r="G104" s="3"/>
      <c r="H104" s="3"/>
      <c r="I104" s="415"/>
      <c r="J104" s="421"/>
      <c r="K104" s="205"/>
      <c r="L104" s="217"/>
      <c r="M104" s="217"/>
      <c r="N104" s="217"/>
      <c r="O104" s="217"/>
      <c r="P104" s="217"/>
      <c r="Q104" s="217"/>
      <c r="R104" s="218"/>
      <c r="S104" s="217"/>
      <c r="T104" s="217"/>
    </row>
    <row r="105" spans="1:20" s="7" customFormat="1" ht="17.25" customHeight="1">
      <c r="A105" s="1"/>
      <c r="B105" s="427"/>
      <c r="C105" s="449" t="s">
        <v>181</v>
      </c>
      <c r="D105" s="449"/>
      <c r="E105" s="3"/>
      <c r="F105" s="3"/>
      <c r="G105" s="3"/>
      <c r="H105" s="3"/>
      <c r="I105" s="415"/>
      <c r="J105" s="421"/>
      <c r="K105" s="205"/>
      <c r="L105" s="217"/>
      <c r="M105" s="217"/>
      <c r="N105" s="217"/>
      <c r="O105" s="217"/>
      <c r="P105" s="217"/>
      <c r="Q105" s="217"/>
      <c r="R105" s="218"/>
      <c r="S105" s="217"/>
      <c r="T105" s="217"/>
    </row>
    <row r="106" spans="1:20" s="7" customFormat="1" ht="19.5" customHeight="1">
      <c r="A106" s="1"/>
      <c r="B106" s="1"/>
      <c r="C106" s="3"/>
      <c r="D106" s="3"/>
      <c r="E106" s="3"/>
      <c r="F106" s="3"/>
      <c r="G106" s="3"/>
      <c r="H106" s="3"/>
      <c r="I106" s="415"/>
      <c r="J106" s="436"/>
      <c r="K106" s="205"/>
      <c r="L106" s="217"/>
      <c r="M106" s="217"/>
      <c r="N106" s="217"/>
      <c r="O106" s="217"/>
      <c r="P106" s="217"/>
      <c r="Q106" s="217"/>
      <c r="R106" s="218"/>
      <c r="S106" s="217"/>
      <c r="T106" s="217"/>
    </row>
    <row r="107" spans="1:20" s="7" customFormat="1" ht="15.75" customHeight="1">
      <c r="A107" s="1"/>
      <c r="B107" s="6"/>
      <c r="C107" s="3"/>
      <c r="D107" s="3"/>
      <c r="E107" s="3"/>
      <c r="F107" s="3"/>
      <c r="G107" s="3"/>
      <c r="H107" s="3"/>
      <c r="I107" s="415"/>
      <c r="J107" s="421"/>
      <c r="K107" s="205"/>
      <c r="L107" s="217"/>
      <c r="M107" s="217"/>
      <c r="N107" s="217"/>
      <c r="O107" s="217"/>
      <c r="P107" s="217"/>
      <c r="Q107" s="217"/>
      <c r="R107" s="218"/>
      <c r="S107" s="217"/>
      <c r="T107" s="217"/>
    </row>
    <row r="108" spans="1:20" s="7" customFormat="1" ht="15.75">
      <c r="A108" s="1"/>
      <c r="B108" s="437" t="s">
        <v>173</v>
      </c>
      <c r="C108" s="444"/>
      <c r="D108" s="445"/>
      <c r="E108" s="3"/>
      <c r="F108" s="437" t="s">
        <v>174</v>
      </c>
      <c r="G108" s="446"/>
      <c r="H108" s="438"/>
      <c r="I108" s="415"/>
      <c r="J108" s="439"/>
      <c r="K108" s="205"/>
      <c r="L108" s="217"/>
      <c r="M108" s="217"/>
      <c r="N108" s="217"/>
      <c r="O108" s="217"/>
      <c r="P108" s="217"/>
      <c r="Q108" s="217"/>
      <c r="R108" s="218"/>
      <c r="S108" s="217"/>
      <c r="T108" s="217"/>
    </row>
    <row r="109" spans="1:20" s="7" customFormat="1" ht="18" customHeight="1">
      <c r="A109" s="1"/>
      <c r="B109" s="6"/>
      <c r="C109" s="449" t="s">
        <v>181</v>
      </c>
      <c r="D109" s="449"/>
      <c r="E109" s="440"/>
      <c r="F109" s="3"/>
      <c r="G109" s="449" t="s">
        <v>182</v>
      </c>
      <c r="H109" s="449"/>
      <c r="I109" s="415"/>
      <c r="J109" s="441"/>
      <c r="K109" s="205"/>
      <c r="L109" s="217"/>
      <c r="M109" s="217"/>
      <c r="N109" s="217"/>
      <c r="O109" s="217"/>
      <c r="P109" s="217"/>
      <c r="Q109" s="217"/>
      <c r="R109" s="218"/>
      <c r="S109" s="217"/>
      <c r="T109" s="217"/>
    </row>
    <row r="110" ht="15.75">
      <c r="B110" s="448"/>
    </row>
  </sheetData>
  <sheetProtection/>
  <mergeCells count="8">
    <mergeCell ref="C109:D109"/>
    <mergeCell ref="G109:H109"/>
    <mergeCell ref="G6:H6"/>
    <mergeCell ref="G7:H9"/>
    <mergeCell ref="C12:C13"/>
    <mergeCell ref="D12:D13"/>
    <mergeCell ref="E103:F103"/>
    <mergeCell ref="C105:D105"/>
  </mergeCells>
  <conditionalFormatting sqref="C60:H60">
    <cfRule type="cellIs" priority="21" dxfId="207" operator="notEqual" stopIfTrue="1">
      <formula>0</formula>
    </cfRule>
  </conditionalFormatting>
  <conditionalFormatting sqref="C100:H100">
    <cfRule type="cellIs" priority="20" dxfId="207" operator="notEqual" stopIfTrue="1">
      <formula>0</formula>
    </cfRule>
  </conditionalFormatting>
  <conditionalFormatting sqref="E102:F102 B102">
    <cfRule type="cellIs" priority="19" dxfId="208" operator="equal" stopIfTrue="1">
      <formula>0</formula>
    </cfRule>
  </conditionalFormatting>
  <conditionalFormatting sqref="G109 C105">
    <cfRule type="cellIs" priority="18" dxfId="209" operator="equal" stopIfTrue="1">
      <formula>0</formula>
    </cfRule>
  </conditionalFormatting>
  <conditionalFormatting sqref="H102">
    <cfRule type="cellIs" priority="17" dxfId="210" operator="equal" stopIfTrue="1">
      <formula>0</formula>
    </cfRule>
  </conditionalFormatting>
  <conditionalFormatting sqref="C109:D109">
    <cfRule type="cellIs" priority="16" dxfId="209" operator="equal" stopIfTrue="1">
      <formula>0</formula>
    </cfRule>
  </conditionalFormatting>
  <conditionalFormatting sqref="D10">
    <cfRule type="cellIs" priority="11" dxfId="211" operator="equal" stopIfTrue="1">
      <formula>"Чужди средства"</formula>
    </cfRule>
    <cfRule type="cellIs" priority="12" dxfId="212" operator="equal" stopIfTrue="1">
      <formula>"СЕС - ДМП"</formula>
    </cfRule>
    <cfRule type="cellIs" priority="13" dxfId="213" operator="equal" stopIfTrue="1">
      <formula>"СЕС - РА"</formula>
    </cfRule>
    <cfRule type="cellIs" priority="14" dxfId="214" operator="equal" stopIfTrue="1">
      <formula>"СЕС - ДЕС"</formula>
    </cfRule>
    <cfRule type="cellIs" priority="15" dxfId="215" operator="equal" stopIfTrue="1">
      <formula>"СЕС - КСФ"</formula>
    </cfRule>
  </conditionalFormatting>
  <conditionalFormatting sqref="B100">
    <cfRule type="cellIs" priority="10" dxfId="216" operator="notEqual" stopIfTrue="1">
      <formula>0</formula>
    </cfRule>
  </conditionalFormatting>
  <conditionalFormatting sqref="G6:H6">
    <cfRule type="cellIs" priority="6" dxfId="217" operator="between" stopIfTrue="1">
      <formula>1000000000000</formula>
      <formula>9999999999999990</formula>
    </cfRule>
    <cfRule type="cellIs" priority="7" dxfId="218" operator="between" stopIfTrue="1">
      <formula>10000000000</formula>
      <formula>999999999999</formula>
    </cfRule>
    <cfRule type="cellIs" priority="8" dxfId="219" operator="between" stopIfTrue="1">
      <formula>1000000</formula>
      <formula>99999999</formula>
    </cfRule>
    <cfRule type="cellIs" priority="9" dxfId="220" operator="between" stopIfTrue="1">
      <formula>100</formula>
      <formula>9999</formula>
    </cfRule>
  </conditionalFormatting>
  <conditionalFormatting sqref="C10">
    <cfRule type="cellIs" priority="1" dxfId="211" operator="equal" stopIfTrue="1">
      <formula>"Чужди средства"</formula>
    </cfRule>
    <cfRule type="cellIs" priority="2" dxfId="212" operator="equal" stopIfTrue="1">
      <formula>"СЕС - ДМП"</formula>
    </cfRule>
    <cfRule type="cellIs" priority="3" dxfId="213" operator="equal" stopIfTrue="1">
      <formula>"СЕС - РА"</formula>
    </cfRule>
    <cfRule type="cellIs" priority="4" dxfId="214" operator="equal" stopIfTrue="1">
      <formula>"СЕС - ДЕС"</formula>
    </cfRule>
    <cfRule type="cellIs" priority="5" dxfId="215" operator="equal" stopIfTrue="1">
      <formula>"СЕС - КСФ"</formula>
    </cfRule>
  </conditionalFormatting>
  <dataValidations count="7">
    <dataValidation type="whole" allowBlank="1" showInputMessage="1" showErrorMessage="1" error="въведете цяло число" sqref="C87:C91 E87:H91 C50:C84 C17:C27 E50:H84 E17:H27 C100:H100 C29:C48 D17:D91 E29:H48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C85 E85:H85">
      <formula1>0</formula1>
    </dataValidation>
    <dataValidation type="whole" operator="lessThanOrEqual" allowBlank="1" showInputMessage="1" showErrorMessage="1" error="въведете цяло отрицателно число" sqref="C86 E86:H86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C49 E49:H49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C28 E28:H28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J6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D6"/>
  </dataValidations>
  <hyperlinks>
    <hyperlink ref="B102" r:id="rId1" display="account-vr@riosv-vr.com"/>
  </hyperlinks>
  <printOptions/>
  <pageMargins left="0.7" right="0.7" top="0.75" bottom="0.75" header="0.3" footer="0.3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9"/>
  <sheetViews>
    <sheetView zoomScalePageLayoutView="0" workbookViewId="0" topLeftCell="B55">
      <selection activeCell="F9" sqref="F9"/>
    </sheetView>
  </sheetViews>
  <sheetFormatPr defaultColWidth="9.00390625" defaultRowHeight="15.75"/>
  <cols>
    <col min="1" max="1" width="9.00390625" style="0" hidden="1" customWidth="1"/>
    <col min="2" max="2" width="70.875" style="0" customWidth="1"/>
    <col min="3" max="3" width="15.25390625" style="0" customWidth="1"/>
    <col min="4" max="4" width="15.00390625" style="0" customWidth="1"/>
    <col min="5" max="5" width="18.75390625" style="0" customWidth="1"/>
    <col min="6" max="6" width="11.625" style="0" customWidth="1"/>
    <col min="7" max="7" width="17.50390625" style="0" customWidth="1"/>
    <col min="8" max="8" width="15.50390625" style="0" customWidth="1"/>
    <col min="9" max="9" width="2.75390625" style="0" customWidth="1"/>
    <col min="10" max="10" width="50.50390625" style="0" customWidth="1"/>
    <col min="11" max="12" width="9.00390625" style="0" hidden="1" customWidth="1"/>
  </cols>
  <sheetData>
    <row r="1" spans="1:19" s="7" customFormat="1" ht="20.25">
      <c r="A1" s="1"/>
      <c r="B1" s="2"/>
      <c r="C1" s="3"/>
      <c r="D1" s="9"/>
      <c r="E1" s="9"/>
      <c r="F1" s="9"/>
      <c r="G1" s="3"/>
      <c r="H1" s="3"/>
      <c r="I1" s="1"/>
      <c r="J1" s="12"/>
      <c r="K1" s="6"/>
      <c r="L1" s="1"/>
      <c r="S1" s="8"/>
    </row>
    <row r="2" spans="1:19" s="7" customFormat="1" ht="9" customHeight="1" hidden="1">
      <c r="A2" s="1"/>
      <c r="B2" s="12"/>
      <c r="C2" s="3"/>
      <c r="D2" s="3"/>
      <c r="E2" s="3"/>
      <c r="F2" s="3"/>
      <c r="G2" s="3"/>
      <c r="H2" s="3"/>
      <c r="I2" s="1"/>
      <c r="J2" s="1"/>
      <c r="K2" s="1"/>
      <c r="L2" s="1"/>
      <c r="S2" s="8"/>
    </row>
    <row r="3" spans="1:19" s="7" customFormat="1" ht="22.5" customHeight="1" thickBot="1">
      <c r="A3" s="1"/>
      <c r="B3" s="13" t="s">
        <v>175</v>
      </c>
      <c r="C3" s="15"/>
      <c r="D3" s="15"/>
      <c r="E3" s="15"/>
      <c r="F3" s="15"/>
      <c r="G3" s="15"/>
      <c r="H3" s="16"/>
      <c r="I3" s="1"/>
      <c r="J3" s="1"/>
      <c r="K3" s="1"/>
      <c r="L3" s="1"/>
      <c r="S3" s="8"/>
    </row>
    <row r="4" spans="1:19" s="7" customFormat="1" ht="12" customHeight="1" thickTop="1">
      <c r="A4" s="1"/>
      <c r="B4" s="12"/>
      <c r="C4" s="18"/>
      <c r="D4" s="18"/>
      <c r="E4" s="18"/>
      <c r="F4" s="18"/>
      <c r="G4" s="18"/>
      <c r="H4" s="18"/>
      <c r="I4" s="1"/>
      <c r="J4" s="1"/>
      <c r="K4" s="1"/>
      <c r="L4" s="1"/>
      <c r="S4" s="8"/>
    </row>
    <row r="5" spans="1:19" s="7" customFormat="1" ht="18.75">
      <c r="A5" s="1"/>
      <c r="B5" s="20"/>
      <c r="C5" s="3"/>
      <c r="D5" s="21"/>
      <c r="E5" s="21"/>
      <c r="F5" s="21"/>
      <c r="G5" s="3"/>
      <c r="H5" s="3"/>
      <c r="I5" s="1"/>
      <c r="J5" s="20"/>
      <c r="K5" s="6"/>
      <c r="L5" s="1"/>
      <c r="S5" s="8"/>
    </row>
    <row r="6" spans="1:19" s="7" customFormat="1" ht="23.25" customHeight="1">
      <c r="A6" s="1"/>
      <c r="B6" s="22" t="s">
        <v>178</v>
      </c>
      <c r="C6" s="23" t="s">
        <v>0</v>
      </c>
      <c r="D6" s="24">
        <v>45138</v>
      </c>
      <c r="E6" s="25" t="s">
        <v>1</v>
      </c>
      <c r="F6" s="26">
        <v>193955</v>
      </c>
      <c r="G6" s="450">
        <v>191060003</v>
      </c>
      <c r="H6" s="451"/>
      <c r="I6" s="1"/>
      <c r="J6" s="28"/>
      <c r="K6" s="6"/>
      <c r="L6" s="1"/>
      <c r="M6" s="29"/>
      <c r="N6" s="29"/>
      <c r="O6" s="29"/>
      <c r="P6" s="29"/>
      <c r="S6" s="8"/>
    </row>
    <row r="7" spans="1:19" s="7" customFormat="1" ht="23.25" customHeight="1">
      <c r="A7" s="1"/>
      <c r="B7" s="30" t="s">
        <v>2</v>
      </c>
      <c r="C7" s="3"/>
      <c r="D7" s="32"/>
      <c r="E7" s="3"/>
      <c r="F7" s="33"/>
      <c r="G7" s="452" t="s">
        <v>3</v>
      </c>
      <c r="H7" s="452"/>
      <c r="I7" s="1"/>
      <c r="J7" s="31"/>
      <c r="K7" s="6"/>
      <c r="L7" s="1"/>
      <c r="M7" s="29"/>
      <c r="N7" s="29"/>
      <c r="O7" s="29"/>
      <c r="P7" s="29"/>
      <c r="S7" s="8"/>
    </row>
    <row r="8" spans="1:19" s="7" customFormat="1" ht="23.25" customHeight="1">
      <c r="A8" s="1"/>
      <c r="B8" s="34" t="s">
        <v>179</v>
      </c>
      <c r="C8" s="35" t="s">
        <v>176</v>
      </c>
      <c r="D8" s="36" t="s">
        <v>180</v>
      </c>
      <c r="E8" s="3"/>
      <c r="F8" s="33"/>
      <c r="G8" s="453"/>
      <c r="H8" s="453"/>
      <c r="I8" s="1"/>
      <c r="J8" s="31"/>
      <c r="K8" s="6"/>
      <c r="L8" s="1"/>
      <c r="M8" s="29"/>
      <c r="N8" s="29"/>
      <c r="O8" s="29"/>
      <c r="P8" s="29"/>
      <c r="S8" s="8"/>
    </row>
    <row r="9" spans="1:19" s="7" customFormat="1" ht="23.25" customHeight="1">
      <c r="A9" s="1"/>
      <c r="B9" s="37" t="s">
        <v>4</v>
      </c>
      <c r="C9" s="11"/>
      <c r="D9" s="11"/>
      <c r="E9" s="11"/>
      <c r="F9" s="33"/>
      <c r="G9" s="453"/>
      <c r="H9" s="453"/>
      <c r="I9" s="1"/>
      <c r="J9" s="11"/>
      <c r="K9" s="6"/>
      <c r="L9" s="1"/>
      <c r="M9" s="29"/>
      <c r="N9" s="29"/>
      <c r="O9" s="29"/>
      <c r="P9" s="29"/>
      <c r="S9" s="8"/>
    </row>
    <row r="10" spans="1:21" s="7" customFormat="1" ht="21.75" customHeight="1" thickBot="1">
      <c r="A10" s="1"/>
      <c r="B10" s="38" t="s">
        <v>5</v>
      </c>
      <c r="C10" s="40">
        <v>0</v>
      </c>
      <c r="D10" s="41" t="s">
        <v>177</v>
      </c>
      <c r="E10" s="11"/>
      <c r="F10" s="42"/>
      <c r="G10" s="42"/>
      <c r="H10" s="43"/>
      <c r="I10" s="42"/>
      <c r="J10" s="39"/>
      <c r="K10" s="46"/>
      <c r="L10" s="1"/>
      <c r="M10" s="29"/>
      <c r="N10" s="29"/>
      <c r="O10" s="29"/>
      <c r="P10" s="29"/>
      <c r="Q10" s="29"/>
      <c r="R10" s="29"/>
      <c r="S10" s="8"/>
      <c r="T10" s="29"/>
      <c r="U10" s="29"/>
    </row>
    <row r="11" spans="1:21" s="7" customFormat="1" ht="16.5" thickBot="1">
      <c r="A11" s="47"/>
      <c r="B11" s="48"/>
      <c r="C11" s="49"/>
      <c r="D11" s="49"/>
      <c r="E11" s="49"/>
      <c r="F11" s="49"/>
      <c r="G11" s="49"/>
      <c r="H11" s="50" t="s">
        <v>6</v>
      </c>
      <c r="I11" s="53"/>
      <c r="J11" s="54"/>
      <c r="K11" s="55"/>
      <c r="L11" s="1"/>
      <c r="M11" s="29"/>
      <c r="N11" s="29"/>
      <c r="O11" s="29"/>
      <c r="P11" s="29"/>
      <c r="Q11" s="29"/>
      <c r="R11" s="29"/>
      <c r="S11" s="8"/>
      <c r="T11" s="29"/>
      <c r="U11" s="29"/>
    </row>
    <row r="12" spans="1:21" s="7" customFormat="1" ht="22.5" customHeight="1">
      <c r="A12" s="47"/>
      <c r="B12" s="56"/>
      <c r="C12" s="454" t="s">
        <v>8</v>
      </c>
      <c r="D12" s="456" t="s">
        <v>9</v>
      </c>
      <c r="E12" s="58" t="s">
        <v>10</v>
      </c>
      <c r="F12" s="59"/>
      <c r="G12" s="60"/>
      <c r="H12" s="61"/>
      <c r="I12" s="63"/>
      <c r="J12" s="64" t="s">
        <v>11</v>
      </c>
      <c r="K12" s="65"/>
      <c r="L12" s="1"/>
      <c r="M12" s="29"/>
      <c r="N12" s="29"/>
      <c r="O12" s="29"/>
      <c r="P12" s="29"/>
      <c r="Q12" s="29"/>
      <c r="R12" s="29"/>
      <c r="S12" s="29"/>
      <c r="T12" s="29"/>
      <c r="U12" s="29"/>
    </row>
    <row r="13" spans="1:21" s="7" customFormat="1" ht="47.25" customHeight="1">
      <c r="A13" s="47"/>
      <c r="B13" s="66" t="s">
        <v>12</v>
      </c>
      <c r="C13" s="455"/>
      <c r="D13" s="457"/>
      <c r="E13" s="68" t="s">
        <v>13</v>
      </c>
      <c r="F13" s="69" t="s">
        <v>14</v>
      </c>
      <c r="G13" s="69" t="s">
        <v>15</v>
      </c>
      <c r="H13" s="70" t="s">
        <v>16</v>
      </c>
      <c r="I13" s="72"/>
      <c r="J13" s="73"/>
      <c r="K13" s="65"/>
      <c r="L13" s="55"/>
      <c r="M13" s="29"/>
      <c r="N13" s="29"/>
      <c r="O13" s="29"/>
      <c r="P13" s="29"/>
      <c r="Q13" s="29"/>
      <c r="R13" s="29"/>
      <c r="S13" s="29"/>
      <c r="T13" s="29"/>
      <c r="U13" s="29"/>
    </row>
    <row r="14" spans="1:21" s="7" customFormat="1" ht="15.75" hidden="1">
      <c r="A14" s="47"/>
      <c r="B14" s="74"/>
      <c r="C14" s="75"/>
      <c r="D14" s="75"/>
      <c r="E14" s="76"/>
      <c r="F14" s="77"/>
      <c r="G14" s="77"/>
      <c r="H14" s="78"/>
      <c r="I14" s="72"/>
      <c r="J14" s="80"/>
      <c r="K14" s="65"/>
      <c r="L14" s="55"/>
      <c r="M14" s="29"/>
      <c r="N14" s="29"/>
      <c r="O14" s="29"/>
      <c r="P14" s="29"/>
      <c r="Q14" s="29"/>
      <c r="R14" s="29"/>
      <c r="S14" s="29"/>
      <c r="T14" s="29"/>
      <c r="U14" s="29"/>
    </row>
    <row r="15" spans="1:21" s="7" customFormat="1" ht="16.5" thickBot="1">
      <c r="A15" s="47"/>
      <c r="B15" s="81" t="s">
        <v>18</v>
      </c>
      <c r="C15" s="83" t="s">
        <v>19</v>
      </c>
      <c r="D15" s="83" t="s">
        <v>20</v>
      </c>
      <c r="E15" s="84" t="s">
        <v>21</v>
      </c>
      <c r="F15" s="85" t="s">
        <v>22</v>
      </c>
      <c r="G15" s="85" t="s">
        <v>23</v>
      </c>
      <c r="H15" s="86" t="s">
        <v>24</v>
      </c>
      <c r="I15" s="88"/>
      <c r="J15" s="89"/>
      <c r="K15" s="46"/>
      <c r="L15" s="55"/>
      <c r="M15" s="29"/>
      <c r="N15" s="29"/>
      <c r="O15" s="29"/>
      <c r="P15" s="29"/>
      <c r="Q15" s="29"/>
      <c r="R15" s="29"/>
      <c r="S15" s="29"/>
      <c r="T15" s="29"/>
      <c r="U15" s="29"/>
    </row>
    <row r="16" spans="1:21" s="7" customFormat="1" ht="15.75">
      <c r="A16" s="47"/>
      <c r="B16" s="90"/>
      <c r="C16" s="91"/>
      <c r="D16" s="91"/>
      <c r="E16" s="92"/>
      <c r="F16" s="93"/>
      <c r="G16" s="93"/>
      <c r="H16" s="94"/>
      <c r="I16" s="96"/>
      <c r="J16" s="97"/>
      <c r="K16" s="98"/>
      <c r="L16" s="55"/>
      <c r="M16" s="29"/>
      <c r="N16" s="29"/>
      <c r="O16" s="29"/>
      <c r="P16" s="29"/>
      <c r="Q16" s="29"/>
      <c r="R16" s="29"/>
      <c r="S16" s="29"/>
      <c r="T16" s="29"/>
      <c r="U16" s="29"/>
    </row>
    <row r="17" spans="1:21" s="7" customFormat="1" ht="19.5" thickBot="1">
      <c r="A17" s="47">
        <v>10</v>
      </c>
      <c r="B17" s="99" t="s">
        <v>27</v>
      </c>
      <c r="C17" s="102">
        <f aca="true" t="shared" si="0" ref="C17:H17">+C18+C20+C31+C32</f>
        <v>0</v>
      </c>
      <c r="D17" s="102">
        <f t="shared" si="0"/>
        <v>27238</v>
      </c>
      <c r="E17" s="103">
        <f t="shared" si="0"/>
        <v>28349</v>
      </c>
      <c r="F17" s="104">
        <f t="shared" si="0"/>
        <v>0</v>
      </c>
      <c r="G17" s="104">
        <f t="shared" si="0"/>
        <v>14</v>
      </c>
      <c r="H17" s="105">
        <f t="shared" si="0"/>
        <v>-1125</v>
      </c>
      <c r="I17" s="107"/>
      <c r="J17" s="108" t="s">
        <v>28</v>
      </c>
      <c r="K17" s="109"/>
      <c r="L17" s="55"/>
      <c r="M17" s="29"/>
      <c r="N17" s="29"/>
      <c r="O17" s="29"/>
      <c r="P17" s="29"/>
      <c r="Q17" s="29"/>
      <c r="R17" s="29"/>
      <c r="S17" s="29"/>
      <c r="T17" s="29"/>
      <c r="U17" s="29"/>
    </row>
    <row r="18" spans="1:21" s="7" customFormat="1" ht="16.5" thickTop="1">
      <c r="A18" s="47">
        <v>15</v>
      </c>
      <c r="B18" s="110" t="s">
        <v>29</v>
      </c>
      <c r="C18" s="111">
        <v>0</v>
      </c>
      <c r="D18" s="111">
        <f aca="true" t="shared" si="1" ref="D18:D83">+E18+F18+G18+H18</f>
        <v>0</v>
      </c>
      <c r="E18" s="112">
        <v>0</v>
      </c>
      <c r="F18" s="113">
        <v>0</v>
      </c>
      <c r="G18" s="113">
        <v>0</v>
      </c>
      <c r="H18" s="114">
        <v>0</v>
      </c>
      <c r="I18" s="116"/>
      <c r="J18" s="117" t="s">
        <v>30</v>
      </c>
      <c r="K18" s="118"/>
      <c r="L18" s="55"/>
      <c r="M18" s="29"/>
      <c r="N18" s="29"/>
      <c r="O18" s="29"/>
      <c r="P18" s="29"/>
      <c r="Q18" s="29"/>
      <c r="R18" s="29"/>
      <c r="S18" s="29"/>
      <c r="T18" s="29"/>
      <c r="U18" s="29"/>
    </row>
    <row r="19" spans="1:21" s="7" customFormat="1" ht="16.5" customHeight="1" hidden="1">
      <c r="A19" s="47"/>
      <c r="B19" s="119" t="s">
        <v>31</v>
      </c>
      <c r="C19" s="120"/>
      <c r="D19" s="120">
        <f t="shared" si="1"/>
        <v>0</v>
      </c>
      <c r="E19" s="121"/>
      <c r="F19" s="122"/>
      <c r="G19" s="122"/>
      <c r="H19" s="123"/>
      <c r="I19" s="116"/>
      <c r="J19" s="125" t="s">
        <v>32</v>
      </c>
      <c r="K19" s="118"/>
      <c r="L19" s="55"/>
      <c r="M19" s="29"/>
      <c r="N19" s="29"/>
      <c r="O19" s="29"/>
      <c r="P19" s="29"/>
      <c r="Q19" s="29"/>
      <c r="R19" s="29"/>
      <c r="S19" s="29"/>
      <c r="T19" s="29"/>
      <c r="U19" s="29"/>
    </row>
    <row r="20" spans="1:21" s="7" customFormat="1" ht="15.75">
      <c r="A20" s="47">
        <v>20</v>
      </c>
      <c r="B20" s="126" t="s">
        <v>33</v>
      </c>
      <c r="C20" s="127">
        <f aca="true" t="shared" si="2" ref="C20:H20">+C21+C25+C26+C27+C28</f>
        <v>0</v>
      </c>
      <c r="D20" s="127">
        <f t="shared" si="2"/>
        <v>27238</v>
      </c>
      <c r="E20" s="128">
        <f t="shared" si="2"/>
        <v>28349</v>
      </c>
      <c r="F20" s="129">
        <f t="shared" si="2"/>
        <v>0</v>
      </c>
      <c r="G20" s="129">
        <f t="shared" si="2"/>
        <v>14</v>
      </c>
      <c r="H20" s="130">
        <f t="shared" si="2"/>
        <v>-1125</v>
      </c>
      <c r="I20" s="116"/>
      <c r="J20" s="131" t="s">
        <v>34</v>
      </c>
      <c r="K20" s="118"/>
      <c r="L20" s="55"/>
      <c r="M20" s="29"/>
      <c r="N20" s="29"/>
      <c r="O20" s="29"/>
      <c r="P20" s="29"/>
      <c r="Q20" s="29"/>
      <c r="R20" s="29"/>
      <c r="S20" s="29"/>
      <c r="T20" s="29"/>
      <c r="U20" s="29"/>
    </row>
    <row r="21" spans="1:21" s="7" customFormat="1" ht="15.75">
      <c r="A21" s="47">
        <v>25</v>
      </c>
      <c r="B21" s="132" t="s">
        <v>35</v>
      </c>
      <c r="C21" s="133">
        <v>0</v>
      </c>
      <c r="D21" s="133">
        <f t="shared" si="1"/>
        <v>0</v>
      </c>
      <c r="E21" s="134">
        <v>0</v>
      </c>
      <c r="F21" s="135">
        <v>0</v>
      </c>
      <c r="G21" s="135">
        <v>0</v>
      </c>
      <c r="H21" s="136">
        <v>0</v>
      </c>
      <c r="I21" s="116"/>
      <c r="J21" s="137" t="s">
        <v>36</v>
      </c>
      <c r="K21" s="118"/>
      <c r="L21" s="55"/>
      <c r="M21" s="29"/>
      <c r="N21" s="29"/>
      <c r="O21" s="29"/>
      <c r="P21" s="29"/>
      <c r="Q21" s="29"/>
      <c r="R21" s="29"/>
      <c r="S21" s="29"/>
      <c r="T21" s="29"/>
      <c r="U21" s="29"/>
    </row>
    <row r="22" spans="1:21" s="7" customFormat="1" ht="15.75">
      <c r="A22" s="47">
        <v>26</v>
      </c>
      <c r="B22" s="138" t="s">
        <v>37</v>
      </c>
      <c r="C22" s="140">
        <v>0</v>
      </c>
      <c r="D22" s="140">
        <f t="shared" si="1"/>
        <v>0</v>
      </c>
      <c r="E22" s="141">
        <v>0</v>
      </c>
      <c r="F22" s="142">
        <v>0</v>
      </c>
      <c r="G22" s="142">
        <v>0</v>
      </c>
      <c r="H22" s="143">
        <v>0</v>
      </c>
      <c r="I22" s="116"/>
      <c r="J22" s="145" t="s">
        <v>38</v>
      </c>
      <c r="K22" s="118"/>
      <c r="L22" s="55"/>
      <c r="M22" s="29"/>
      <c r="N22" s="29"/>
      <c r="O22" s="29"/>
      <c r="P22" s="29"/>
      <c r="Q22" s="29"/>
      <c r="R22" s="29"/>
      <c r="S22" s="29"/>
      <c r="T22" s="29"/>
      <c r="U22" s="29"/>
    </row>
    <row r="23" spans="1:21" s="7" customFormat="1" ht="15.75">
      <c r="A23" s="47">
        <v>30</v>
      </c>
      <c r="B23" s="146" t="s">
        <v>39</v>
      </c>
      <c r="C23" s="148">
        <v>0</v>
      </c>
      <c r="D23" s="148">
        <f t="shared" si="1"/>
        <v>0</v>
      </c>
      <c r="E23" s="149">
        <v>0</v>
      </c>
      <c r="F23" s="150">
        <v>0</v>
      </c>
      <c r="G23" s="150">
        <v>0</v>
      </c>
      <c r="H23" s="151">
        <v>0</v>
      </c>
      <c r="I23" s="116"/>
      <c r="J23" s="153" t="s">
        <v>40</v>
      </c>
      <c r="K23" s="118"/>
      <c r="L23" s="55"/>
      <c r="M23" s="29"/>
      <c r="N23" s="29"/>
      <c r="O23" s="29"/>
      <c r="P23" s="29"/>
      <c r="Q23" s="29"/>
      <c r="R23" s="29"/>
      <c r="S23" s="29"/>
      <c r="T23" s="29"/>
      <c r="U23" s="29"/>
    </row>
    <row r="24" spans="1:21" s="7" customFormat="1" ht="15.75">
      <c r="A24" s="47">
        <v>35</v>
      </c>
      <c r="B24" s="154" t="s">
        <v>41</v>
      </c>
      <c r="C24" s="156">
        <v>0</v>
      </c>
      <c r="D24" s="156">
        <f t="shared" si="1"/>
        <v>0</v>
      </c>
      <c r="E24" s="157">
        <v>0</v>
      </c>
      <c r="F24" s="158">
        <v>0</v>
      </c>
      <c r="G24" s="158">
        <v>0</v>
      </c>
      <c r="H24" s="159">
        <v>0</v>
      </c>
      <c r="I24" s="116"/>
      <c r="J24" s="160" t="s">
        <v>42</v>
      </c>
      <c r="K24" s="118"/>
      <c r="L24" s="55"/>
      <c r="M24" s="29"/>
      <c r="N24" s="29"/>
      <c r="O24" s="29"/>
      <c r="P24" s="29"/>
      <c r="Q24" s="29"/>
      <c r="R24" s="29"/>
      <c r="S24" s="29"/>
      <c r="T24" s="29"/>
      <c r="U24" s="29"/>
    </row>
    <row r="25" spans="1:21" s="7" customFormat="1" ht="15.75">
      <c r="A25" s="47">
        <v>40</v>
      </c>
      <c r="B25" s="161" t="s">
        <v>43</v>
      </c>
      <c r="C25" s="162">
        <v>0</v>
      </c>
      <c r="D25" s="162">
        <f t="shared" si="1"/>
        <v>27782</v>
      </c>
      <c r="E25" s="163">
        <v>27768</v>
      </c>
      <c r="F25" s="164">
        <v>0</v>
      </c>
      <c r="G25" s="164">
        <v>14</v>
      </c>
      <c r="H25" s="165">
        <v>0</v>
      </c>
      <c r="I25" s="116"/>
      <c r="J25" s="166" t="s">
        <v>44</v>
      </c>
      <c r="K25" s="118"/>
      <c r="L25" s="55"/>
      <c r="M25" s="29"/>
      <c r="N25" s="29"/>
      <c r="O25" s="29"/>
      <c r="P25" s="29"/>
      <c r="Q25" s="29"/>
      <c r="R25" s="29"/>
      <c r="S25" s="29"/>
      <c r="T25" s="29"/>
      <c r="U25" s="29"/>
    </row>
    <row r="26" spans="1:21" s="7" customFormat="1" ht="15.75">
      <c r="A26" s="47">
        <v>45</v>
      </c>
      <c r="B26" s="167" t="s">
        <v>45</v>
      </c>
      <c r="C26" s="168">
        <v>0</v>
      </c>
      <c r="D26" s="168">
        <f t="shared" si="1"/>
        <v>581</v>
      </c>
      <c r="E26" s="169">
        <v>581</v>
      </c>
      <c r="F26" s="170">
        <v>0</v>
      </c>
      <c r="G26" s="170">
        <v>0</v>
      </c>
      <c r="H26" s="171">
        <v>0</v>
      </c>
      <c r="I26" s="116"/>
      <c r="J26" s="172" t="s">
        <v>46</v>
      </c>
      <c r="K26" s="118"/>
      <c r="L26" s="55"/>
      <c r="M26" s="29"/>
      <c r="N26" s="29"/>
      <c r="O26" s="29"/>
      <c r="P26" s="29"/>
      <c r="Q26" s="29"/>
      <c r="R26" s="29"/>
      <c r="S26" s="29"/>
      <c r="T26" s="29"/>
      <c r="U26" s="29"/>
    </row>
    <row r="27" spans="1:21" s="7" customFormat="1" ht="15.75">
      <c r="A27" s="47">
        <v>50</v>
      </c>
      <c r="B27" s="167" t="s">
        <v>47</v>
      </c>
      <c r="C27" s="168">
        <v>0</v>
      </c>
      <c r="D27" s="168">
        <f t="shared" si="1"/>
        <v>-1125</v>
      </c>
      <c r="E27" s="169">
        <v>0</v>
      </c>
      <c r="F27" s="170">
        <v>0</v>
      </c>
      <c r="G27" s="170">
        <v>0</v>
      </c>
      <c r="H27" s="171">
        <v>-1125</v>
      </c>
      <c r="I27" s="116"/>
      <c r="J27" s="172" t="s">
        <v>48</v>
      </c>
      <c r="K27" s="118"/>
      <c r="L27" s="55"/>
      <c r="M27" s="29"/>
      <c r="N27" s="29"/>
      <c r="O27" s="29"/>
      <c r="P27" s="29"/>
      <c r="Q27" s="29"/>
      <c r="R27" s="29"/>
      <c r="S27" s="29"/>
      <c r="T27" s="29"/>
      <c r="U27" s="29"/>
    </row>
    <row r="28" spans="1:21" s="7" customFormat="1" ht="15.75">
      <c r="A28" s="47">
        <v>51</v>
      </c>
      <c r="B28" s="174" t="s">
        <v>49</v>
      </c>
      <c r="C28" s="120">
        <v>0</v>
      </c>
      <c r="D28" s="120">
        <f t="shared" si="1"/>
        <v>0</v>
      </c>
      <c r="E28" s="121">
        <v>0</v>
      </c>
      <c r="F28" s="122">
        <v>0</v>
      </c>
      <c r="G28" s="122">
        <v>0</v>
      </c>
      <c r="H28" s="123">
        <v>0</v>
      </c>
      <c r="I28" s="116"/>
      <c r="J28" s="125" t="s">
        <v>50</v>
      </c>
      <c r="K28" s="118"/>
      <c r="L28" s="55"/>
      <c r="M28" s="29"/>
      <c r="N28" s="29"/>
      <c r="O28" s="29"/>
      <c r="P28" s="29"/>
      <c r="Q28" s="29"/>
      <c r="R28" s="29"/>
      <c r="S28" s="29"/>
      <c r="T28" s="29"/>
      <c r="U28" s="29"/>
    </row>
    <row r="29" spans="1:21" s="7" customFormat="1" ht="16.5" customHeight="1" hidden="1">
      <c r="A29" s="47">
        <v>52</v>
      </c>
      <c r="B29" s="176"/>
      <c r="C29" s="178"/>
      <c r="D29" s="178">
        <f t="shared" si="1"/>
        <v>0</v>
      </c>
      <c r="E29" s="179"/>
      <c r="F29" s="180"/>
      <c r="G29" s="180"/>
      <c r="H29" s="181"/>
      <c r="I29" s="116"/>
      <c r="J29" s="182"/>
      <c r="K29" s="118"/>
      <c r="L29" s="55"/>
      <c r="M29" s="29"/>
      <c r="N29" s="29"/>
      <c r="O29" s="29"/>
      <c r="P29" s="29"/>
      <c r="Q29" s="29"/>
      <c r="R29" s="29"/>
      <c r="S29" s="29"/>
      <c r="T29" s="29"/>
      <c r="U29" s="29"/>
    </row>
    <row r="30" spans="1:21" s="7" customFormat="1" ht="16.5" customHeight="1" hidden="1">
      <c r="A30" s="47"/>
      <c r="B30" s="183"/>
      <c r="C30" s="184"/>
      <c r="D30" s="184">
        <f t="shared" si="1"/>
        <v>0</v>
      </c>
      <c r="E30" s="185"/>
      <c r="F30" s="186"/>
      <c r="G30" s="186"/>
      <c r="H30" s="187"/>
      <c r="I30" s="116"/>
      <c r="J30" s="189"/>
      <c r="K30" s="118"/>
      <c r="L30" s="55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7" customFormat="1" ht="15.75">
      <c r="A31" s="47">
        <v>60</v>
      </c>
      <c r="B31" s="190" t="s">
        <v>51</v>
      </c>
      <c r="C31" s="191">
        <v>0</v>
      </c>
      <c r="D31" s="191">
        <f t="shared" si="1"/>
        <v>0</v>
      </c>
      <c r="E31" s="192">
        <v>0</v>
      </c>
      <c r="F31" s="193">
        <v>0</v>
      </c>
      <c r="G31" s="193">
        <v>0</v>
      </c>
      <c r="H31" s="194">
        <v>0</v>
      </c>
      <c r="I31" s="196"/>
      <c r="J31" s="197" t="s">
        <v>52</v>
      </c>
      <c r="K31" s="118"/>
      <c r="L31" s="55"/>
      <c r="M31" s="29"/>
      <c r="N31" s="29"/>
      <c r="O31" s="29"/>
      <c r="P31" s="29"/>
      <c r="Q31" s="29"/>
      <c r="R31" s="29"/>
      <c r="S31" s="29"/>
      <c r="T31" s="29"/>
      <c r="U31" s="29"/>
    </row>
    <row r="32" spans="1:21" s="7" customFormat="1" ht="15.75">
      <c r="A32" s="47">
        <v>65</v>
      </c>
      <c r="B32" s="198" t="s">
        <v>53</v>
      </c>
      <c r="C32" s="199">
        <v>0</v>
      </c>
      <c r="D32" s="199">
        <f t="shared" si="1"/>
        <v>0</v>
      </c>
      <c r="E32" s="200">
        <v>0</v>
      </c>
      <c r="F32" s="201">
        <v>0</v>
      </c>
      <c r="G32" s="201">
        <v>0</v>
      </c>
      <c r="H32" s="202">
        <v>0</v>
      </c>
      <c r="I32" s="196"/>
      <c r="J32" s="204" t="s">
        <v>54</v>
      </c>
      <c r="K32" s="118"/>
      <c r="L32" s="205"/>
      <c r="M32" s="29"/>
      <c r="N32" s="29"/>
      <c r="O32" s="29"/>
      <c r="P32" s="29"/>
      <c r="Q32" s="29"/>
      <c r="R32" s="29"/>
      <c r="S32" s="29"/>
      <c r="T32" s="29"/>
      <c r="U32" s="29"/>
    </row>
    <row r="33" spans="1:21" s="7" customFormat="1" ht="19.5" thickBot="1">
      <c r="A33" s="1">
        <v>70</v>
      </c>
      <c r="B33" s="206" t="s">
        <v>55</v>
      </c>
      <c r="C33" s="209">
        <f aca="true" t="shared" si="3" ref="C33:H33">C34+C38+C39+C41+SUM(C43:C47)+C50</f>
        <v>0</v>
      </c>
      <c r="D33" s="209">
        <f t="shared" si="3"/>
        <v>526379</v>
      </c>
      <c r="E33" s="210">
        <f t="shared" si="3"/>
        <v>399586</v>
      </c>
      <c r="F33" s="211">
        <f t="shared" si="3"/>
        <v>0</v>
      </c>
      <c r="G33" s="211">
        <f t="shared" si="3"/>
        <v>4393</v>
      </c>
      <c r="H33" s="212">
        <f t="shared" si="3"/>
        <v>122400</v>
      </c>
      <c r="I33" s="116"/>
      <c r="J33" s="214" t="s">
        <v>56</v>
      </c>
      <c r="K33" s="215"/>
      <c r="L33" s="216"/>
      <c r="M33" s="217"/>
      <c r="N33" s="217"/>
      <c r="O33" s="217"/>
      <c r="P33" s="217"/>
      <c r="Q33" s="217"/>
      <c r="R33" s="217"/>
      <c r="S33" s="218"/>
      <c r="T33" s="217"/>
      <c r="U33" s="217"/>
    </row>
    <row r="34" spans="1:21" s="7" customFormat="1" ht="16.5" thickTop="1">
      <c r="A34" s="1">
        <v>75</v>
      </c>
      <c r="B34" s="219" t="s">
        <v>57</v>
      </c>
      <c r="C34" s="221">
        <f aca="true" t="shared" si="4" ref="C34:H34">SUM(C35:C37)</f>
        <v>0</v>
      </c>
      <c r="D34" s="221">
        <f t="shared" si="4"/>
        <v>402428</v>
      </c>
      <c r="E34" s="222">
        <f t="shared" si="4"/>
        <v>279828</v>
      </c>
      <c r="F34" s="223">
        <f t="shared" si="4"/>
        <v>0</v>
      </c>
      <c r="G34" s="223">
        <f t="shared" si="4"/>
        <v>200</v>
      </c>
      <c r="H34" s="224">
        <f t="shared" si="4"/>
        <v>122400</v>
      </c>
      <c r="I34" s="225"/>
      <c r="J34" s="117" t="s">
        <v>59</v>
      </c>
      <c r="K34" s="215"/>
      <c r="L34" s="216"/>
      <c r="M34" s="217"/>
      <c r="N34" s="217"/>
      <c r="O34" s="217"/>
      <c r="P34" s="217"/>
      <c r="Q34" s="217"/>
      <c r="R34" s="217"/>
      <c r="S34" s="218"/>
      <c r="T34" s="217"/>
      <c r="U34" s="217"/>
    </row>
    <row r="35" spans="1:21" s="7" customFormat="1" ht="15.75">
      <c r="A35" s="1">
        <v>75</v>
      </c>
      <c r="B35" s="226" t="s">
        <v>60</v>
      </c>
      <c r="C35" s="229">
        <v>0</v>
      </c>
      <c r="D35" s="229">
        <f t="shared" si="1"/>
        <v>283125</v>
      </c>
      <c r="E35" s="230">
        <v>250413</v>
      </c>
      <c r="F35" s="231">
        <v>0</v>
      </c>
      <c r="G35" s="231">
        <v>0</v>
      </c>
      <c r="H35" s="232">
        <v>32712</v>
      </c>
      <c r="I35" s="225"/>
      <c r="J35" s="233" t="s">
        <v>58</v>
      </c>
      <c r="K35" s="215"/>
      <c r="L35" s="216"/>
      <c r="M35" s="217"/>
      <c r="N35" s="217"/>
      <c r="O35" s="217"/>
      <c r="P35" s="217"/>
      <c r="Q35" s="217"/>
      <c r="R35" s="217"/>
      <c r="S35" s="218"/>
      <c r="T35" s="217"/>
      <c r="U35" s="217"/>
    </row>
    <row r="36" spans="1:21" s="7" customFormat="1" ht="15.75">
      <c r="A36" s="1">
        <v>80</v>
      </c>
      <c r="B36" s="234" t="s">
        <v>61</v>
      </c>
      <c r="C36" s="237">
        <v>0</v>
      </c>
      <c r="D36" s="237">
        <f t="shared" si="1"/>
        <v>32006</v>
      </c>
      <c r="E36" s="238">
        <v>29415</v>
      </c>
      <c r="F36" s="239">
        <v>0</v>
      </c>
      <c r="G36" s="239">
        <v>200</v>
      </c>
      <c r="H36" s="240">
        <v>2391</v>
      </c>
      <c r="I36" s="225"/>
      <c r="J36" s="172" t="s">
        <v>62</v>
      </c>
      <c r="K36" s="215"/>
      <c r="L36" s="216"/>
      <c r="M36" s="217"/>
      <c r="N36" s="217"/>
      <c r="O36" s="217"/>
      <c r="P36" s="217"/>
      <c r="Q36" s="217"/>
      <c r="R36" s="217"/>
      <c r="S36" s="218"/>
      <c r="T36" s="217"/>
      <c r="U36" s="217"/>
    </row>
    <row r="37" spans="1:21" s="7" customFormat="1" ht="15.75">
      <c r="A37" s="1">
        <v>85</v>
      </c>
      <c r="B37" s="241" t="s">
        <v>63</v>
      </c>
      <c r="C37" s="244">
        <v>0</v>
      </c>
      <c r="D37" s="244">
        <f t="shared" si="1"/>
        <v>87297</v>
      </c>
      <c r="E37" s="245">
        <v>0</v>
      </c>
      <c r="F37" s="246">
        <v>0</v>
      </c>
      <c r="G37" s="246">
        <v>0</v>
      </c>
      <c r="H37" s="247">
        <v>87297</v>
      </c>
      <c r="I37" s="225"/>
      <c r="J37" s="172" t="s">
        <v>64</v>
      </c>
      <c r="K37" s="215"/>
      <c r="L37" s="216"/>
      <c r="M37" s="217"/>
      <c r="N37" s="217"/>
      <c r="O37" s="217"/>
      <c r="P37" s="217"/>
      <c r="Q37" s="217"/>
      <c r="R37" s="217"/>
      <c r="S37" s="218"/>
      <c r="T37" s="217"/>
      <c r="U37" s="217"/>
    </row>
    <row r="38" spans="1:21" s="7" customFormat="1" ht="15.75">
      <c r="A38" s="1">
        <v>90</v>
      </c>
      <c r="B38" s="248" t="s">
        <v>65</v>
      </c>
      <c r="C38" s="250">
        <v>0</v>
      </c>
      <c r="D38" s="250">
        <f t="shared" si="1"/>
        <v>121002</v>
      </c>
      <c r="E38" s="251">
        <v>116809</v>
      </c>
      <c r="F38" s="252">
        <v>0</v>
      </c>
      <c r="G38" s="252">
        <v>4193</v>
      </c>
      <c r="H38" s="253">
        <v>0</v>
      </c>
      <c r="I38" s="225"/>
      <c r="J38" s="172" t="s">
        <v>66</v>
      </c>
      <c r="K38" s="215"/>
      <c r="L38" s="216"/>
      <c r="M38" s="217"/>
      <c r="N38" s="217"/>
      <c r="O38" s="217"/>
      <c r="P38" s="217"/>
      <c r="Q38" s="217"/>
      <c r="R38" s="217"/>
      <c r="S38" s="218"/>
      <c r="T38" s="217"/>
      <c r="U38" s="217"/>
    </row>
    <row r="39" spans="1:21" s="7" customFormat="1" ht="15.75">
      <c r="A39" s="1">
        <v>95</v>
      </c>
      <c r="B39" s="254" t="s">
        <v>67</v>
      </c>
      <c r="C39" s="120">
        <v>0</v>
      </c>
      <c r="D39" s="120">
        <f t="shared" si="1"/>
        <v>0</v>
      </c>
      <c r="E39" s="121">
        <v>0</v>
      </c>
      <c r="F39" s="122">
        <v>0</v>
      </c>
      <c r="G39" s="122">
        <v>0</v>
      </c>
      <c r="H39" s="123">
        <v>0</v>
      </c>
      <c r="I39" s="225"/>
      <c r="J39" s="125" t="s">
        <v>68</v>
      </c>
      <c r="K39" s="215"/>
      <c r="L39" s="216"/>
      <c r="M39" s="217"/>
      <c r="N39" s="217"/>
      <c r="O39" s="217"/>
      <c r="P39" s="217"/>
      <c r="Q39" s="217"/>
      <c r="R39" s="217"/>
      <c r="S39" s="218"/>
      <c r="T39" s="217"/>
      <c r="U39" s="217"/>
    </row>
    <row r="40" spans="1:21" s="7" customFormat="1" ht="15.75">
      <c r="A40" s="1">
        <v>100</v>
      </c>
      <c r="B40" s="255" t="s">
        <v>69</v>
      </c>
      <c r="C40" s="256">
        <v>0</v>
      </c>
      <c r="D40" s="256">
        <f t="shared" si="1"/>
        <v>0</v>
      </c>
      <c r="E40" s="257">
        <v>0</v>
      </c>
      <c r="F40" s="258">
        <v>0</v>
      </c>
      <c r="G40" s="259">
        <v>0</v>
      </c>
      <c r="H40" s="260">
        <v>0</v>
      </c>
      <c r="I40" s="225"/>
      <c r="J40" s="261" t="s">
        <v>70</v>
      </c>
      <c r="K40" s="215"/>
      <c r="L40" s="216"/>
      <c r="M40" s="217"/>
      <c r="N40" s="217"/>
      <c r="O40" s="217"/>
      <c r="P40" s="217"/>
      <c r="Q40" s="217"/>
      <c r="R40" s="217"/>
      <c r="S40" s="218"/>
      <c r="T40" s="217"/>
      <c r="U40" s="217"/>
    </row>
    <row r="41" spans="1:21" s="7" customFormat="1" ht="15.75">
      <c r="A41" s="1">
        <v>105</v>
      </c>
      <c r="B41" s="248" t="s">
        <v>71</v>
      </c>
      <c r="C41" s="250">
        <v>0</v>
      </c>
      <c r="D41" s="250">
        <f t="shared" si="1"/>
        <v>0</v>
      </c>
      <c r="E41" s="251">
        <v>0</v>
      </c>
      <c r="F41" s="252">
        <v>0</v>
      </c>
      <c r="G41" s="252">
        <v>0</v>
      </c>
      <c r="H41" s="253">
        <v>0</v>
      </c>
      <c r="I41" s="225"/>
      <c r="J41" s="233" t="s">
        <v>72</v>
      </c>
      <c r="K41" s="215"/>
      <c r="L41" s="216"/>
      <c r="M41" s="217"/>
      <c r="N41" s="217"/>
      <c r="O41" s="217"/>
      <c r="P41" s="217"/>
      <c r="Q41" s="217"/>
      <c r="R41" s="217"/>
      <c r="S41" s="218"/>
      <c r="T41" s="217"/>
      <c r="U41" s="217"/>
    </row>
    <row r="42" spans="1:21" s="7" customFormat="1" ht="15.75">
      <c r="A42" s="1">
        <v>106</v>
      </c>
      <c r="B42" s="255" t="s">
        <v>73</v>
      </c>
      <c r="C42" s="256">
        <v>0</v>
      </c>
      <c r="D42" s="256">
        <f t="shared" si="1"/>
        <v>0</v>
      </c>
      <c r="E42" s="257">
        <v>0</v>
      </c>
      <c r="F42" s="258">
        <v>0</v>
      </c>
      <c r="G42" s="259">
        <v>0</v>
      </c>
      <c r="H42" s="260">
        <v>0</v>
      </c>
      <c r="I42" s="225"/>
      <c r="J42" s="261" t="s">
        <v>74</v>
      </c>
      <c r="K42" s="215"/>
      <c r="L42" s="216"/>
      <c r="M42" s="217"/>
      <c r="N42" s="217"/>
      <c r="O42" s="217"/>
      <c r="P42" s="217"/>
      <c r="Q42" s="217"/>
      <c r="R42" s="217"/>
      <c r="S42" s="218"/>
      <c r="T42" s="217"/>
      <c r="U42" s="217"/>
    </row>
    <row r="43" spans="1:21" s="7" customFormat="1" ht="15.75">
      <c r="A43" s="1">
        <v>107</v>
      </c>
      <c r="B43" s="262" t="s">
        <v>75</v>
      </c>
      <c r="C43" s="168">
        <v>0</v>
      </c>
      <c r="D43" s="168">
        <f t="shared" si="1"/>
        <v>0</v>
      </c>
      <c r="E43" s="163">
        <v>0</v>
      </c>
      <c r="F43" s="164">
        <v>0</v>
      </c>
      <c r="G43" s="164">
        <v>0</v>
      </c>
      <c r="H43" s="165">
        <v>0</v>
      </c>
      <c r="I43" s="225"/>
      <c r="J43" s="172" t="s">
        <v>77</v>
      </c>
      <c r="K43" s="215"/>
      <c r="L43" s="216"/>
      <c r="M43" s="217"/>
      <c r="N43" s="217"/>
      <c r="O43" s="217"/>
      <c r="P43" s="217"/>
      <c r="Q43" s="217"/>
      <c r="R43" s="217"/>
      <c r="S43" s="218"/>
      <c r="T43" s="217"/>
      <c r="U43" s="217"/>
    </row>
    <row r="44" spans="1:21" s="7" customFormat="1" ht="15.75">
      <c r="A44" s="1">
        <v>108</v>
      </c>
      <c r="B44" s="262" t="s">
        <v>78</v>
      </c>
      <c r="C44" s="168">
        <v>0</v>
      </c>
      <c r="D44" s="168">
        <f t="shared" si="1"/>
        <v>2949</v>
      </c>
      <c r="E44" s="169">
        <v>2949</v>
      </c>
      <c r="F44" s="170">
        <v>0</v>
      </c>
      <c r="G44" s="170">
        <v>0</v>
      </c>
      <c r="H44" s="171">
        <v>0</v>
      </c>
      <c r="I44" s="225"/>
      <c r="J44" s="172" t="s">
        <v>79</v>
      </c>
      <c r="K44" s="215"/>
      <c r="L44" s="216"/>
      <c r="M44" s="217"/>
      <c r="N44" s="217"/>
      <c r="O44" s="217"/>
      <c r="P44" s="217"/>
      <c r="Q44" s="217"/>
      <c r="R44" s="217"/>
      <c r="S44" s="218"/>
      <c r="T44" s="217"/>
      <c r="U44" s="217"/>
    </row>
    <row r="45" spans="1:21" s="7" customFormat="1" ht="15.75">
      <c r="A45" s="1">
        <v>110</v>
      </c>
      <c r="B45" s="262" t="s">
        <v>80</v>
      </c>
      <c r="C45" s="168">
        <v>0</v>
      </c>
      <c r="D45" s="168">
        <f t="shared" si="1"/>
        <v>0</v>
      </c>
      <c r="E45" s="169">
        <v>0</v>
      </c>
      <c r="F45" s="170">
        <v>0</v>
      </c>
      <c r="G45" s="170">
        <v>0</v>
      </c>
      <c r="H45" s="171">
        <v>0</v>
      </c>
      <c r="I45" s="225"/>
      <c r="J45" s="172" t="s">
        <v>81</v>
      </c>
      <c r="K45" s="215"/>
      <c r="L45" s="216"/>
      <c r="M45" s="217"/>
      <c r="N45" s="217"/>
      <c r="O45" s="217"/>
      <c r="P45" s="217"/>
      <c r="Q45" s="217"/>
      <c r="R45" s="217"/>
      <c r="S45" s="218"/>
      <c r="T45" s="217"/>
      <c r="U45" s="217"/>
    </row>
    <row r="46" spans="1:21" s="7" customFormat="1" ht="15.75">
      <c r="A46" s="1">
        <v>115</v>
      </c>
      <c r="B46" s="254" t="s">
        <v>82</v>
      </c>
      <c r="C46" s="120">
        <v>0</v>
      </c>
      <c r="D46" s="120">
        <f>+E46+F46+G46+H46</f>
        <v>0</v>
      </c>
      <c r="E46" s="121">
        <v>0</v>
      </c>
      <c r="F46" s="122">
        <v>0</v>
      </c>
      <c r="G46" s="122">
        <v>0</v>
      </c>
      <c r="H46" s="123">
        <v>0</v>
      </c>
      <c r="I46" s="225"/>
      <c r="J46" s="172" t="s">
        <v>84</v>
      </c>
      <c r="K46" s="215"/>
      <c r="L46" s="216"/>
      <c r="M46" s="217"/>
      <c r="N46" s="217"/>
      <c r="O46" s="217"/>
      <c r="P46" s="217"/>
      <c r="Q46" s="217"/>
      <c r="R46" s="217"/>
      <c r="S46" s="218"/>
      <c r="T46" s="217"/>
      <c r="U46" s="217"/>
    </row>
    <row r="47" spans="1:21" s="7" customFormat="1" ht="15.75">
      <c r="A47" s="1">
        <v>115</v>
      </c>
      <c r="B47" s="254" t="s">
        <v>85</v>
      </c>
      <c r="C47" s="120">
        <v>0</v>
      </c>
      <c r="D47" s="120">
        <f t="shared" si="1"/>
        <v>0</v>
      </c>
      <c r="E47" s="121">
        <v>0</v>
      </c>
      <c r="F47" s="122">
        <v>0</v>
      </c>
      <c r="G47" s="122">
        <v>0</v>
      </c>
      <c r="H47" s="123">
        <v>0</v>
      </c>
      <c r="I47" s="225"/>
      <c r="J47" s="125" t="s">
        <v>83</v>
      </c>
      <c r="K47" s="215"/>
      <c r="L47" s="216"/>
      <c r="M47" s="217"/>
      <c r="N47" s="217"/>
      <c r="O47" s="217"/>
      <c r="P47" s="217"/>
      <c r="Q47" s="217"/>
      <c r="R47" s="217"/>
      <c r="S47" s="218"/>
      <c r="T47" s="217"/>
      <c r="U47" s="217"/>
    </row>
    <row r="48" spans="1:21" s="7" customFormat="1" ht="15.75">
      <c r="A48" s="1">
        <v>120</v>
      </c>
      <c r="B48" s="265" t="s">
        <v>86</v>
      </c>
      <c r="C48" s="267">
        <v>0</v>
      </c>
      <c r="D48" s="267">
        <f t="shared" si="1"/>
        <v>0</v>
      </c>
      <c r="E48" s="268">
        <v>0</v>
      </c>
      <c r="F48" s="269">
        <v>0</v>
      </c>
      <c r="G48" s="269">
        <v>0</v>
      </c>
      <c r="H48" s="270">
        <v>0</v>
      </c>
      <c r="I48" s="225"/>
      <c r="J48" s="271" t="s">
        <v>87</v>
      </c>
      <c r="K48" s="215"/>
      <c r="L48" s="216"/>
      <c r="M48" s="217"/>
      <c r="N48" s="217"/>
      <c r="O48" s="217"/>
      <c r="P48" s="217"/>
      <c r="Q48" s="217"/>
      <c r="R48" s="217"/>
      <c r="S48" s="218"/>
      <c r="T48" s="217"/>
      <c r="U48" s="217"/>
    </row>
    <row r="49" spans="1:21" s="7" customFormat="1" ht="15.75">
      <c r="A49" s="1">
        <v>125</v>
      </c>
      <c r="B49" s="272" t="s">
        <v>88</v>
      </c>
      <c r="C49" s="275">
        <v>0</v>
      </c>
      <c r="D49" s="275">
        <f t="shared" si="1"/>
        <v>0</v>
      </c>
      <c r="E49" s="276">
        <v>0</v>
      </c>
      <c r="F49" s="277">
        <v>0</v>
      </c>
      <c r="G49" s="277">
        <v>0</v>
      </c>
      <c r="H49" s="278">
        <v>0</v>
      </c>
      <c r="I49" s="225"/>
      <c r="J49" s="281" t="s">
        <v>89</v>
      </c>
      <c r="K49" s="215"/>
      <c r="L49" s="216"/>
      <c r="M49" s="217"/>
      <c r="N49" s="217"/>
      <c r="O49" s="217"/>
      <c r="P49" s="217"/>
      <c r="Q49" s="217"/>
      <c r="R49" s="217"/>
      <c r="S49" s="218"/>
      <c r="T49" s="217"/>
      <c r="U49" s="217"/>
    </row>
    <row r="50" spans="1:21" s="7" customFormat="1" ht="15.75">
      <c r="A50" s="282">
        <v>127</v>
      </c>
      <c r="B50" s="176" t="s">
        <v>90</v>
      </c>
      <c r="C50" s="284">
        <v>0</v>
      </c>
      <c r="D50" s="284">
        <f t="shared" si="1"/>
        <v>0</v>
      </c>
      <c r="E50" s="285">
        <v>0</v>
      </c>
      <c r="F50" s="286">
        <v>0</v>
      </c>
      <c r="G50" s="286">
        <v>0</v>
      </c>
      <c r="H50" s="287">
        <v>0</v>
      </c>
      <c r="I50" s="196"/>
      <c r="J50" s="290" t="s">
        <v>91</v>
      </c>
      <c r="K50" s="215"/>
      <c r="L50" s="216"/>
      <c r="M50" s="217"/>
      <c r="N50" s="217"/>
      <c r="O50" s="217"/>
      <c r="P50" s="217"/>
      <c r="Q50" s="217"/>
      <c r="R50" s="217"/>
      <c r="S50" s="218"/>
      <c r="T50" s="217"/>
      <c r="U50" s="217"/>
    </row>
    <row r="51" spans="1:21" s="7" customFormat="1" ht="19.5" thickBot="1">
      <c r="A51" s="1">
        <v>130</v>
      </c>
      <c r="B51" s="291" t="s">
        <v>92</v>
      </c>
      <c r="C51" s="293">
        <f aca="true" t="shared" si="5" ref="C51:H51">+C52+C53+C57</f>
        <v>0</v>
      </c>
      <c r="D51" s="293">
        <f t="shared" si="5"/>
        <v>495919</v>
      </c>
      <c r="E51" s="294">
        <f t="shared" si="5"/>
        <v>373519</v>
      </c>
      <c r="F51" s="295">
        <f t="shared" si="5"/>
        <v>0</v>
      </c>
      <c r="G51" s="296">
        <f t="shared" si="5"/>
        <v>0</v>
      </c>
      <c r="H51" s="297">
        <f t="shared" si="5"/>
        <v>122400</v>
      </c>
      <c r="I51" s="116"/>
      <c r="J51" s="298" t="s">
        <v>93</v>
      </c>
      <c r="K51" s="215"/>
      <c r="L51" s="216"/>
      <c r="M51" s="217"/>
      <c r="N51" s="217"/>
      <c r="O51" s="217"/>
      <c r="P51" s="217"/>
      <c r="Q51" s="217"/>
      <c r="R51" s="217"/>
      <c r="S51" s="218"/>
      <c r="T51" s="217"/>
      <c r="U51" s="217"/>
    </row>
    <row r="52" spans="1:21" s="7" customFormat="1" ht="16.5" thickTop="1">
      <c r="A52" s="1">
        <v>135</v>
      </c>
      <c r="B52" s="248" t="s">
        <v>94</v>
      </c>
      <c r="C52" s="299">
        <v>0</v>
      </c>
      <c r="D52" s="299">
        <f t="shared" si="1"/>
        <v>0</v>
      </c>
      <c r="E52" s="300">
        <v>0</v>
      </c>
      <c r="F52" s="301">
        <v>0</v>
      </c>
      <c r="G52" s="301">
        <v>0</v>
      </c>
      <c r="H52" s="302">
        <v>0</v>
      </c>
      <c r="I52" s="196"/>
      <c r="J52" s="303" t="s">
        <v>95</v>
      </c>
      <c r="K52" s="215"/>
      <c r="L52" s="216"/>
      <c r="M52" s="217"/>
      <c r="N52" s="217"/>
      <c r="O52" s="217"/>
      <c r="P52" s="217"/>
      <c r="Q52" s="217"/>
      <c r="R52" s="217"/>
      <c r="S52" s="218"/>
      <c r="T52" s="217"/>
      <c r="U52" s="217"/>
    </row>
    <row r="53" spans="1:21" s="7" customFormat="1" ht="15.75">
      <c r="A53" s="1">
        <v>140</v>
      </c>
      <c r="B53" s="263" t="s">
        <v>96</v>
      </c>
      <c r="C53" s="304">
        <v>0</v>
      </c>
      <c r="D53" s="304">
        <f t="shared" si="1"/>
        <v>373519</v>
      </c>
      <c r="E53" s="305">
        <v>373519</v>
      </c>
      <c r="F53" s="306">
        <v>0</v>
      </c>
      <c r="G53" s="306">
        <v>0</v>
      </c>
      <c r="H53" s="307">
        <v>0</v>
      </c>
      <c r="I53" s="196"/>
      <c r="J53" s="308" t="s">
        <v>97</v>
      </c>
      <c r="K53" s="215"/>
      <c r="L53" s="216"/>
      <c r="M53" s="217"/>
      <c r="N53" s="217"/>
      <c r="O53" s="217"/>
      <c r="P53" s="217"/>
      <c r="Q53" s="217"/>
      <c r="R53" s="217"/>
      <c r="S53" s="218"/>
      <c r="T53" s="217"/>
      <c r="U53" s="217"/>
    </row>
    <row r="54" spans="1:21" s="7" customFormat="1" ht="15.75">
      <c r="A54" s="1">
        <v>145</v>
      </c>
      <c r="B54" s="119" t="s">
        <v>98</v>
      </c>
      <c r="C54" s="309">
        <v>0</v>
      </c>
      <c r="D54" s="309">
        <f t="shared" si="1"/>
        <v>0</v>
      </c>
      <c r="E54" s="310">
        <v>0</v>
      </c>
      <c r="F54" s="311">
        <v>0</v>
      </c>
      <c r="G54" s="311">
        <v>0</v>
      </c>
      <c r="H54" s="312">
        <v>0</v>
      </c>
      <c r="I54" s="196"/>
      <c r="J54" s="313" t="s">
        <v>99</v>
      </c>
      <c r="K54" s="215"/>
      <c r="L54" s="216"/>
      <c r="M54" s="217"/>
      <c r="N54" s="217"/>
      <c r="O54" s="217"/>
      <c r="P54" s="217"/>
      <c r="Q54" s="217"/>
      <c r="R54" s="217"/>
      <c r="S54" s="218"/>
      <c r="T54" s="217"/>
      <c r="U54" s="217"/>
    </row>
    <row r="55" spans="1:21" s="7" customFormat="1" ht="15.75">
      <c r="A55" s="1">
        <v>150</v>
      </c>
      <c r="B55" s="314" t="s">
        <v>100</v>
      </c>
      <c r="C55" s="316">
        <v>0</v>
      </c>
      <c r="D55" s="316">
        <f t="shared" si="1"/>
        <v>0</v>
      </c>
      <c r="E55" s="317">
        <v>0</v>
      </c>
      <c r="F55" s="318">
        <v>0</v>
      </c>
      <c r="G55" s="318">
        <v>0</v>
      </c>
      <c r="H55" s="319">
        <v>0</v>
      </c>
      <c r="I55" s="196"/>
      <c r="J55" s="320" t="s">
        <v>32</v>
      </c>
      <c r="K55" s="215"/>
      <c r="L55" s="216"/>
      <c r="M55" s="217"/>
      <c r="N55" s="217"/>
      <c r="O55" s="217"/>
      <c r="P55" s="217"/>
      <c r="Q55" s="217"/>
      <c r="R55" s="217"/>
      <c r="S55" s="218"/>
      <c r="T55" s="217"/>
      <c r="U55" s="217"/>
    </row>
    <row r="56" spans="1:21" s="7" customFormat="1" ht="15.75" customHeight="1" hidden="1">
      <c r="A56" s="1">
        <v>160</v>
      </c>
      <c r="B56" s="321"/>
      <c r="C56" s="299"/>
      <c r="D56" s="299">
        <f t="shared" si="1"/>
        <v>0</v>
      </c>
      <c r="E56" s="300"/>
      <c r="F56" s="301"/>
      <c r="G56" s="301"/>
      <c r="H56" s="302"/>
      <c r="I56" s="196"/>
      <c r="J56" s="303"/>
      <c r="K56" s="215"/>
      <c r="L56" s="216"/>
      <c r="M56" s="217"/>
      <c r="N56" s="217"/>
      <c r="O56" s="217"/>
      <c r="P56" s="217"/>
      <c r="Q56" s="217"/>
      <c r="R56" s="217"/>
      <c r="S56" s="218"/>
      <c r="T56" s="217"/>
      <c r="U56" s="217"/>
    </row>
    <row r="57" spans="1:21" s="7" customFormat="1" ht="15.75">
      <c r="A57" s="282">
        <v>162</v>
      </c>
      <c r="B57" s="323" t="s">
        <v>101</v>
      </c>
      <c r="C57" s="199">
        <v>0</v>
      </c>
      <c r="D57" s="199">
        <f t="shared" si="1"/>
        <v>122400</v>
      </c>
      <c r="E57" s="200">
        <v>0</v>
      </c>
      <c r="F57" s="201">
        <v>0</v>
      </c>
      <c r="G57" s="201">
        <v>0</v>
      </c>
      <c r="H57" s="202">
        <v>122400</v>
      </c>
      <c r="I57" s="196"/>
      <c r="J57" s="204" t="s">
        <v>102</v>
      </c>
      <c r="K57" s="215"/>
      <c r="L57" s="216"/>
      <c r="M57" s="217"/>
      <c r="N57" s="217"/>
      <c r="O57" s="217"/>
      <c r="P57" s="217"/>
      <c r="Q57" s="217"/>
      <c r="R57" s="217"/>
      <c r="S57" s="218"/>
      <c r="T57" s="217"/>
      <c r="U57" s="217"/>
    </row>
    <row r="58" spans="1:21" s="7" customFormat="1" ht="19.5" thickBot="1">
      <c r="A58" s="1">
        <v>165</v>
      </c>
      <c r="B58" s="325" t="s">
        <v>103</v>
      </c>
      <c r="C58" s="328">
        <v>0</v>
      </c>
      <c r="D58" s="328">
        <f t="shared" si="1"/>
        <v>0</v>
      </c>
      <c r="E58" s="329">
        <v>0</v>
      </c>
      <c r="F58" s="330">
        <v>0</v>
      </c>
      <c r="G58" s="330">
        <v>0</v>
      </c>
      <c r="H58" s="331">
        <v>0</v>
      </c>
      <c r="I58" s="196"/>
      <c r="J58" s="333" t="s">
        <v>104</v>
      </c>
      <c r="K58" s="215"/>
      <c r="L58" s="216"/>
      <c r="M58" s="217"/>
      <c r="N58" s="217"/>
      <c r="O58" s="217"/>
      <c r="P58" s="217"/>
      <c r="Q58" s="217"/>
      <c r="R58" s="217"/>
      <c r="S58" s="218"/>
      <c r="T58" s="217"/>
      <c r="U58" s="217"/>
    </row>
    <row r="59" spans="1:21" s="7" customFormat="1" ht="19.5" thickTop="1">
      <c r="A59" s="1">
        <v>175</v>
      </c>
      <c r="B59" s="334" t="s">
        <v>105</v>
      </c>
      <c r="C59" s="336">
        <f aca="true" t="shared" si="6" ref="C59:H59">+C17-C33+C51-C58</f>
        <v>0</v>
      </c>
      <c r="D59" s="336">
        <f t="shared" si="6"/>
        <v>-3222</v>
      </c>
      <c r="E59" s="337">
        <f t="shared" si="6"/>
        <v>2282</v>
      </c>
      <c r="F59" s="338">
        <f t="shared" si="6"/>
        <v>0</v>
      </c>
      <c r="G59" s="338">
        <f t="shared" si="6"/>
        <v>-4379</v>
      </c>
      <c r="H59" s="339">
        <f t="shared" si="6"/>
        <v>-1125</v>
      </c>
      <c r="I59" s="196"/>
      <c r="J59" s="340"/>
      <c r="K59" s="215"/>
      <c r="L59" s="216"/>
      <c r="M59" s="217"/>
      <c r="N59" s="217"/>
      <c r="O59" s="217"/>
      <c r="P59" s="217"/>
      <c r="Q59" s="217"/>
      <c r="R59" s="217"/>
      <c r="S59" s="218"/>
      <c r="T59" s="217"/>
      <c r="U59" s="217"/>
    </row>
    <row r="60" spans="1:21" s="7" customFormat="1" ht="12" customHeight="1" hidden="1">
      <c r="A60" s="1">
        <v>180</v>
      </c>
      <c r="B60" s="341">
        <f>+IF(+SUM(C$65:H$65)=0,0,"Контрола: дефицит/излишък = финансиране с обратен знак (V. + VІ. = 0)")</f>
        <v>0</v>
      </c>
      <c r="C60" s="343">
        <f aca="true" t="shared" si="7" ref="C60:H60">+C$64+C$66</f>
        <v>0</v>
      </c>
      <c r="D60" s="343">
        <f t="shared" si="7"/>
        <v>0</v>
      </c>
      <c r="E60" s="344">
        <f t="shared" si="7"/>
        <v>0</v>
      </c>
      <c r="F60" s="344">
        <f t="shared" si="7"/>
        <v>0</v>
      </c>
      <c r="G60" s="344">
        <f t="shared" si="7"/>
        <v>0</v>
      </c>
      <c r="H60" s="345">
        <f t="shared" si="7"/>
        <v>0</v>
      </c>
      <c r="I60" s="196"/>
      <c r="J60" s="346"/>
      <c r="K60" s="215"/>
      <c r="L60" s="216"/>
      <c r="M60" s="217"/>
      <c r="N60" s="217"/>
      <c r="O60" s="217"/>
      <c r="P60" s="217"/>
      <c r="Q60" s="217"/>
      <c r="R60" s="217"/>
      <c r="S60" s="218"/>
      <c r="T60" s="217"/>
      <c r="U60" s="217"/>
    </row>
    <row r="61" spans="1:21" s="7" customFormat="1" ht="19.5" thickBot="1">
      <c r="A61" s="1">
        <v>185</v>
      </c>
      <c r="B61" s="99" t="s">
        <v>106</v>
      </c>
      <c r="C61" s="348">
        <f aca="true" t="shared" si="8" ref="C61:H61">SUM(+C63+C71+C72+C79+C80+C81+C84+C85+C86+C87+C88+C89+C90)</f>
        <v>0</v>
      </c>
      <c r="D61" s="348">
        <f t="shared" si="8"/>
        <v>3222</v>
      </c>
      <c r="E61" s="349">
        <f t="shared" si="8"/>
        <v>-2282</v>
      </c>
      <c r="F61" s="350">
        <f t="shared" si="8"/>
        <v>0</v>
      </c>
      <c r="G61" s="350">
        <f t="shared" si="8"/>
        <v>4379</v>
      </c>
      <c r="H61" s="351">
        <f t="shared" si="8"/>
        <v>1125</v>
      </c>
      <c r="I61" s="196"/>
      <c r="J61" s="353" t="s">
        <v>107</v>
      </c>
      <c r="K61" s="215"/>
      <c r="L61" s="216"/>
      <c r="M61" s="217"/>
      <c r="N61" s="217"/>
      <c r="O61" s="217"/>
      <c r="P61" s="217"/>
      <c r="Q61" s="217"/>
      <c r="R61" s="217"/>
      <c r="S61" s="218"/>
      <c r="T61" s="217"/>
      <c r="U61" s="217"/>
    </row>
    <row r="62" spans="1:21" s="7" customFormat="1" ht="16.5" hidden="1" thickTop="1">
      <c r="A62" s="1">
        <v>190</v>
      </c>
      <c r="B62" s="354"/>
      <c r="C62" s="355"/>
      <c r="D62" s="356">
        <f t="shared" si="1"/>
        <v>0</v>
      </c>
      <c r="E62" s="357"/>
      <c r="F62" s="358"/>
      <c r="G62" s="358"/>
      <c r="H62" s="359"/>
      <c r="I62" s="196"/>
      <c r="J62" s="361"/>
      <c r="K62" s="215"/>
      <c r="L62" s="216"/>
      <c r="M62" s="217"/>
      <c r="N62" s="217"/>
      <c r="O62" s="217"/>
      <c r="P62" s="217"/>
      <c r="Q62" s="217"/>
      <c r="R62" s="217"/>
      <c r="S62" s="218"/>
      <c r="T62" s="217"/>
      <c r="U62" s="217"/>
    </row>
    <row r="63" spans="1:21" s="7" customFormat="1" ht="16.5" thickTop="1">
      <c r="A63" s="362">
        <v>195</v>
      </c>
      <c r="B63" s="254" t="s">
        <v>108</v>
      </c>
      <c r="C63" s="309">
        <f aca="true" t="shared" si="9" ref="C63:H63">SUM(C64:C70)</f>
        <v>0</v>
      </c>
      <c r="D63" s="309">
        <f t="shared" si="9"/>
        <v>0</v>
      </c>
      <c r="E63" s="310">
        <f t="shared" si="9"/>
        <v>0</v>
      </c>
      <c r="F63" s="311">
        <f t="shared" si="9"/>
        <v>0</v>
      </c>
      <c r="G63" s="311">
        <f t="shared" si="9"/>
        <v>0</v>
      </c>
      <c r="H63" s="312">
        <f t="shared" si="9"/>
        <v>0</v>
      </c>
      <c r="I63" s="196"/>
      <c r="J63" s="313" t="s">
        <v>109</v>
      </c>
      <c r="K63" s="364"/>
      <c r="L63" s="216"/>
      <c r="M63" s="217"/>
      <c r="N63" s="217"/>
      <c r="O63" s="217"/>
      <c r="P63" s="217"/>
      <c r="Q63" s="217"/>
      <c r="R63" s="217"/>
      <c r="S63" s="218"/>
      <c r="T63" s="217"/>
      <c r="U63" s="217"/>
    </row>
    <row r="64" spans="1:21" s="7" customFormat="1" ht="15.75">
      <c r="A64" s="365">
        <v>200</v>
      </c>
      <c r="B64" s="366" t="s">
        <v>110</v>
      </c>
      <c r="C64" s="367">
        <v>0</v>
      </c>
      <c r="D64" s="367">
        <f t="shared" si="1"/>
        <v>0</v>
      </c>
      <c r="E64" s="368">
        <v>0</v>
      </c>
      <c r="F64" s="369">
        <v>0</v>
      </c>
      <c r="G64" s="369">
        <v>0</v>
      </c>
      <c r="H64" s="370">
        <v>0</v>
      </c>
      <c r="I64" s="196"/>
      <c r="J64" s="372" t="s">
        <v>111</v>
      </c>
      <c r="K64" s="373"/>
      <c r="L64" s="216"/>
      <c r="M64" s="217"/>
      <c r="N64" s="217"/>
      <c r="O64" s="217"/>
      <c r="P64" s="217"/>
      <c r="Q64" s="217"/>
      <c r="R64" s="217"/>
      <c r="S64" s="218"/>
      <c r="T64" s="217"/>
      <c r="U64" s="217"/>
    </row>
    <row r="65" spans="1:21" s="7" customFormat="1" ht="15.75">
      <c r="A65" s="365">
        <v>205</v>
      </c>
      <c r="B65" s="374" t="s">
        <v>112</v>
      </c>
      <c r="C65" s="375">
        <v>0</v>
      </c>
      <c r="D65" s="375">
        <f t="shared" si="1"/>
        <v>0</v>
      </c>
      <c r="E65" s="376">
        <v>0</v>
      </c>
      <c r="F65" s="377">
        <v>0</v>
      </c>
      <c r="G65" s="377">
        <v>0</v>
      </c>
      <c r="H65" s="378">
        <v>0</v>
      </c>
      <c r="I65" s="196"/>
      <c r="J65" s="379" t="s">
        <v>113</v>
      </c>
      <c r="K65" s="373"/>
      <c r="L65" s="216"/>
      <c r="M65" s="217"/>
      <c r="N65" s="217"/>
      <c r="O65" s="217"/>
      <c r="P65" s="217"/>
      <c r="Q65" s="217"/>
      <c r="R65" s="217"/>
      <c r="S65" s="218"/>
      <c r="T65" s="217"/>
      <c r="U65" s="217"/>
    </row>
    <row r="66" spans="1:21" s="7" customFormat="1" ht="15.75">
      <c r="A66" s="365">
        <v>210</v>
      </c>
      <c r="B66" s="374" t="s">
        <v>114</v>
      </c>
      <c r="C66" s="375">
        <v>0</v>
      </c>
      <c r="D66" s="375">
        <f t="shared" si="1"/>
        <v>0</v>
      </c>
      <c r="E66" s="376">
        <v>0</v>
      </c>
      <c r="F66" s="377">
        <v>0</v>
      </c>
      <c r="G66" s="377">
        <v>0</v>
      </c>
      <c r="H66" s="378">
        <v>0</v>
      </c>
      <c r="I66" s="196"/>
      <c r="J66" s="379" t="s">
        <v>115</v>
      </c>
      <c r="K66" s="373"/>
      <c r="L66" s="216"/>
      <c r="M66" s="217"/>
      <c r="N66" s="217"/>
      <c r="O66" s="217"/>
      <c r="P66" s="217"/>
      <c r="Q66" s="217"/>
      <c r="R66" s="217"/>
      <c r="S66" s="218"/>
      <c r="T66" s="217"/>
      <c r="U66" s="217"/>
    </row>
    <row r="67" spans="1:21" s="7" customFormat="1" ht="15.75">
      <c r="A67" s="365">
        <v>215</v>
      </c>
      <c r="B67" s="374" t="s">
        <v>116</v>
      </c>
      <c r="C67" s="375">
        <v>0</v>
      </c>
      <c r="D67" s="375">
        <f t="shared" si="1"/>
        <v>0</v>
      </c>
      <c r="E67" s="376">
        <v>0</v>
      </c>
      <c r="F67" s="377">
        <v>0</v>
      </c>
      <c r="G67" s="377">
        <v>0</v>
      </c>
      <c r="H67" s="378">
        <v>0</v>
      </c>
      <c r="I67" s="196"/>
      <c r="J67" s="379" t="s">
        <v>117</v>
      </c>
      <c r="K67" s="373"/>
      <c r="L67" s="216"/>
      <c r="M67" s="217"/>
      <c r="N67" s="217"/>
      <c r="O67" s="217"/>
      <c r="P67" s="217"/>
      <c r="Q67" s="217"/>
      <c r="R67" s="217"/>
      <c r="S67" s="218"/>
      <c r="T67" s="217"/>
      <c r="U67" s="217"/>
    </row>
    <row r="68" spans="1:21" s="7" customFormat="1" ht="15.75">
      <c r="A68" s="365">
        <v>220</v>
      </c>
      <c r="B68" s="374" t="s">
        <v>118</v>
      </c>
      <c r="C68" s="375">
        <v>0</v>
      </c>
      <c r="D68" s="375">
        <f t="shared" si="1"/>
        <v>0</v>
      </c>
      <c r="E68" s="376">
        <v>0</v>
      </c>
      <c r="F68" s="377">
        <v>0</v>
      </c>
      <c r="G68" s="377">
        <v>0</v>
      </c>
      <c r="H68" s="378">
        <v>0</v>
      </c>
      <c r="I68" s="196"/>
      <c r="J68" s="379" t="s">
        <v>119</v>
      </c>
      <c r="K68" s="373"/>
      <c r="L68" s="216"/>
      <c r="M68" s="217"/>
      <c r="N68" s="217"/>
      <c r="O68" s="217"/>
      <c r="P68" s="217"/>
      <c r="Q68" s="217"/>
      <c r="R68" s="217"/>
      <c r="S68" s="218"/>
      <c r="T68" s="217"/>
      <c r="U68" s="217"/>
    </row>
    <row r="69" spans="1:21" s="7" customFormat="1" ht="15.75">
      <c r="A69" s="365">
        <v>230</v>
      </c>
      <c r="B69" s="380" t="s">
        <v>120</v>
      </c>
      <c r="C69" s="375">
        <v>0</v>
      </c>
      <c r="D69" s="375">
        <f t="shared" si="1"/>
        <v>0</v>
      </c>
      <c r="E69" s="376">
        <v>0</v>
      </c>
      <c r="F69" s="377">
        <v>0</v>
      </c>
      <c r="G69" s="377">
        <v>0</v>
      </c>
      <c r="H69" s="378">
        <v>0</v>
      </c>
      <c r="I69" s="196"/>
      <c r="J69" s="379" t="s">
        <v>121</v>
      </c>
      <c r="K69" s="373"/>
      <c r="L69" s="216"/>
      <c r="M69" s="217"/>
      <c r="N69" s="217"/>
      <c r="O69" s="217"/>
      <c r="P69" s="217"/>
      <c r="Q69" s="217"/>
      <c r="R69" s="217"/>
      <c r="S69" s="218"/>
      <c r="T69" s="217"/>
      <c r="U69" s="217"/>
    </row>
    <row r="70" spans="1:21" s="7" customFormat="1" ht="15.75">
      <c r="A70" s="365">
        <v>235</v>
      </c>
      <c r="B70" s="381" t="s">
        <v>122</v>
      </c>
      <c r="C70" s="382">
        <v>0</v>
      </c>
      <c r="D70" s="382">
        <f t="shared" si="1"/>
        <v>0</v>
      </c>
      <c r="E70" s="383">
        <v>0</v>
      </c>
      <c r="F70" s="384">
        <v>0</v>
      </c>
      <c r="G70" s="384">
        <v>0</v>
      </c>
      <c r="H70" s="385">
        <v>0</v>
      </c>
      <c r="I70" s="196"/>
      <c r="J70" s="386" t="s">
        <v>123</v>
      </c>
      <c r="K70" s="373"/>
      <c r="L70" s="216"/>
      <c r="M70" s="217"/>
      <c r="N70" s="217"/>
      <c r="O70" s="217"/>
      <c r="P70" s="217"/>
      <c r="Q70" s="217"/>
      <c r="R70" s="217"/>
      <c r="S70" s="218"/>
      <c r="T70" s="217"/>
      <c r="U70" s="217"/>
    </row>
    <row r="71" spans="1:21" s="7" customFormat="1" ht="15.75">
      <c r="A71" s="365">
        <v>240</v>
      </c>
      <c r="B71" s="248" t="s">
        <v>124</v>
      </c>
      <c r="C71" s="299">
        <v>0</v>
      </c>
      <c r="D71" s="299">
        <f t="shared" si="1"/>
        <v>0</v>
      </c>
      <c r="E71" s="300">
        <v>0</v>
      </c>
      <c r="F71" s="301">
        <v>0</v>
      </c>
      <c r="G71" s="301">
        <v>0</v>
      </c>
      <c r="H71" s="302">
        <v>0</v>
      </c>
      <c r="I71" s="196"/>
      <c r="J71" s="303" t="s">
        <v>125</v>
      </c>
      <c r="K71" s="373"/>
      <c r="L71" s="216"/>
      <c r="M71" s="217"/>
      <c r="N71" s="217"/>
      <c r="O71" s="217"/>
      <c r="P71" s="217"/>
      <c r="Q71" s="217"/>
      <c r="R71" s="217"/>
      <c r="S71" s="218"/>
      <c r="T71" s="217"/>
      <c r="U71" s="217"/>
    </row>
    <row r="72" spans="1:21" s="7" customFormat="1" ht="15.75">
      <c r="A72" s="365">
        <v>245</v>
      </c>
      <c r="B72" s="254" t="s">
        <v>126</v>
      </c>
      <c r="C72" s="309">
        <f aca="true" t="shared" si="10" ref="C72:H72">SUM(C73:C78)</f>
        <v>0</v>
      </c>
      <c r="D72" s="309">
        <f t="shared" si="10"/>
        <v>0</v>
      </c>
      <c r="E72" s="310">
        <f t="shared" si="10"/>
        <v>0</v>
      </c>
      <c r="F72" s="311">
        <f t="shared" si="10"/>
        <v>0</v>
      </c>
      <c r="G72" s="311">
        <f t="shared" si="10"/>
        <v>0</v>
      </c>
      <c r="H72" s="312">
        <f t="shared" si="10"/>
        <v>0</v>
      </c>
      <c r="I72" s="196"/>
      <c r="J72" s="313" t="s">
        <v>127</v>
      </c>
      <c r="K72" s="373"/>
      <c r="L72" s="216"/>
      <c r="M72" s="217"/>
      <c r="N72" s="217"/>
      <c r="O72" s="217"/>
      <c r="P72" s="217"/>
      <c r="Q72" s="217"/>
      <c r="R72" s="217"/>
      <c r="S72" s="218"/>
      <c r="T72" s="217"/>
      <c r="U72" s="217"/>
    </row>
    <row r="73" spans="1:21" s="7" customFormat="1" ht="15.75">
      <c r="A73" s="365">
        <v>250</v>
      </c>
      <c r="B73" s="366" t="s">
        <v>128</v>
      </c>
      <c r="C73" s="367">
        <v>0</v>
      </c>
      <c r="D73" s="367">
        <f t="shared" si="1"/>
        <v>0</v>
      </c>
      <c r="E73" s="368">
        <v>0</v>
      </c>
      <c r="F73" s="369">
        <v>0</v>
      </c>
      <c r="G73" s="369">
        <v>0</v>
      </c>
      <c r="H73" s="370">
        <v>0</v>
      </c>
      <c r="I73" s="196"/>
      <c r="J73" s="372" t="s">
        <v>129</v>
      </c>
      <c r="K73" s="373"/>
      <c r="L73" s="216"/>
      <c r="M73" s="217"/>
      <c r="N73" s="217"/>
      <c r="O73" s="217"/>
      <c r="P73" s="217"/>
      <c r="Q73" s="217"/>
      <c r="R73" s="217"/>
      <c r="S73" s="218"/>
      <c r="T73" s="217"/>
      <c r="U73" s="217"/>
    </row>
    <row r="74" spans="1:21" s="7" customFormat="1" ht="15.75">
      <c r="A74" s="365">
        <v>260</v>
      </c>
      <c r="B74" s="374" t="s">
        <v>130</v>
      </c>
      <c r="C74" s="375">
        <v>0</v>
      </c>
      <c r="D74" s="375">
        <f t="shared" si="1"/>
        <v>0</v>
      </c>
      <c r="E74" s="376">
        <v>0</v>
      </c>
      <c r="F74" s="377">
        <v>0</v>
      </c>
      <c r="G74" s="377">
        <v>0</v>
      </c>
      <c r="H74" s="378">
        <v>0</v>
      </c>
      <c r="I74" s="196"/>
      <c r="J74" s="379" t="s">
        <v>131</v>
      </c>
      <c r="K74" s="373"/>
      <c r="L74" s="216"/>
      <c r="M74" s="217"/>
      <c r="N74" s="217"/>
      <c r="O74" s="217"/>
      <c r="P74" s="217"/>
      <c r="Q74" s="217"/>
      <c r="R74" s="217"/>
      <c r="S74" s="218"/>
      <c r="T74" s="217"/>
      <c r="U74" s="217"/>
    </row>
    <row r="75" spans="1:21" s="7" customFormat="1" ht="15.75">
      <c r="A75" s="365">
        <v>265</v>
      </c>
      <c r="B75" s="374" t="s">
        <v>132</v>
      </c>
      <c r="C75" s="375">
        <v>0</v>
      </c>
      <c r="D75" s="375">
        <f t="shared" si="1"/>
        <v>0</v>
      </c>
      <c r="E75" s="376">
        <v>0</v>
      </c>
      <c r="F75" s="377">
        <v>0</v>
      </c>
      <c r="G75" s="377">
        <v>0</v>
      </c>
      <c r="H75" s="378">
        <v>0</v>
      </c>
      <c r="I75" s="196"/>
      <c r="J75" s="379" t="s">
        <v>133</v>
      </c>
      <c r="K75" s="373"/>
      <c r="L75" s="216"/>
      <c r="M75" s="217"/>
      <c r="N75" s="217"/>
      <c r="O75" s="217"/>
      <c r="P75" s="217"/>
      <c r="Q75" s="217"/>
      <c r="R75" s="217"/>
      <c r="S75" s="218"/>
      <c r="T75" s="217"/>
      <c r="U75" s="217"/>
    </row>
    <row r="76" spans="1:21" s="7" customFormat="1" ht="15.75" customHeight="1" hidden="1">
      <c r="A76" s="365"/>
      <c r="B76" s="374"/>
      <c r="C76" s="375"/>
      <c r="D76" s="375">
        <f t="shared" si="1"/>
        <v>0</v>
      </c>
      <c r="E76" s="376"/>
      <c r="F76" s="377"/>
      <c r="G76" s="377"/>
      <c r="H76" s="378"/>
      <c r="I76" s="196"/>
      <c r="J76" s="379"/>
      <c r="K76" s="373"/>
      <c r="L76" s="216"/>
      <c r="M76" s="217"/>
      <c r="N76" s="217"/>
      <c r="O76" s="217"/>
      <c r="P76" s="217"/>
      <c r="Q76" s="217"/>
      <c r="R76" s="217"/>
      <c r="S76" s="218"/>
      <c r="T76" s="217"/>
      <c r="U76" s="217"/>
    </row>
    <row r="77" spans="1:21" s="7" customFormat="1" ht="15.75">
      <c r="A77" s="365">
        <v>270</v>
      </c>
      <c r="B77" s="374" t="s">
        <v>134</v>
      </c>
      <c r="C77" s="375">
        <v>0</v>
      </c>
      <c r="D77" s="375">
        <f t="shared" si="1"/>
        <v>0</v>
      </c>
      <c r="E77" s="376">
        <v>0</v>
      </c>
      <c r="F77" s="377">
        <v>0</v>
      </c>
      <c r="G77" s="377">
        <v>0</v>
      </c>
      <c r="H77" s="378">
        <v>0</v>
      </c>
      <c r="I77" s="196"/>
      <c r="J77" s="379" t="s">
        <v>135</v>
      </c>
      <c r="K77" s="373"/>
      <c r="L77" s="216"/>
      <c r="M77" s="217"/>
      <c r="N77" s="217"/>
      <c r="O77" s="217"/>
      <c r="P77" s="217"/>
      <c r="Q77" s="217"/>
      <c r="R77" s="217"/>
      <c r="S77" s="218"/>
      <c r="T77" s="217"/>
      <c r="U77" s="217"/>
    </row>
    <row r="78" spans="1:21" s="7" customFormat="1" ht="15.75">
      <c r="A78" s="365">
        <v>275</v>
      </c>
      <c r="B78" s="388" t="s">
        <v>136</v>
      </c>
      <c r="C78" s="382">
        <v>0</v>
      </c>
      <c r="D78" s="382">
        <f t="shared" si="1"/>
        <v>0</v>
      </c>
      <c r="E78" s="383">
        <v>0</v>
      </c>
      <c r="F78" s="384">
        <v>0</v>
      </c>
      <c r="G78" s="384">
        <v>0</v>
      </c>
      <c r="H78" s="385">
        <v>0</v>
      </c>
      <c r="I78" s="196"/>
      <c r="J78" s="386" t="s">
        <v>137</v>
      </c>
      <c r="K78" s="373"/>
      <c r="L78" s="216"/>
      <c r="M78" s="217"/>
      <c r="N78" s="217"/>
      <c r="O78" s="217"/>
      <c r="P78" s="217"/>
      <c r="Q78" s="217"/>
      <c r="R78" s="217"/>
      <c r="S78" s="218"/>
      <c r="T78" s="217"/>
      <c r="U78" s="217"/>
    </row>
    <row r="79" spans="1:21" s="7" customFormat="1" ht="15.75">
      <c r="A79" s="365">
        <v>280</v>
      </c>
      <c r="B79" s="248" t="s">
        <v>138</v>
      </c>
      <c r="C79" s="299">
        <v>0</v>
      </c>
      <c r="D79" s="299">
        <f t="shared" si="1"/>
        <v>0</v>
      </c>
      <c r="E79" s="300">
        <v>0</v>
      </c>
      <c r="F79" s="301">
        <v>0</v>
      </c>
      <c r="G79" s="301">
        <v>0</v>
      </c>
      <c r="H79" s="302">
        <v>0</v>
      </c>
      <c r="I79" s="196"/>
      <c r="J79" s="303" t="s">
        <v>139</v>
      </c>
      <c r="K79" s="373"/>
      <c r="L79" s="216"/>
      <c r="M79" s="217"/>
      <c r="N79" s="217"/>
      <c r="O79" s="217"/>
      <c r="P79" s="217"/>
      <c r="Q79" s="217"/>
      <c r="R79" s="217"/>
      <c r="S79" s="218"/>
      <c r="T79" s="217"/>
      <c r="U79" s="217"/>
    </row>
    <row r="80" spans="1:21" s="7" customFormat="1" ht="15.75">
      <c r="A80" s="365">
        <v>285</v>
      </c>
      <c r="B80" s="263" t="s">
        <v>140</v>
      </c>
      <c r="C80" s="304">
        <v>0</v>
      </c>
      <c r="D80" s="304">
        <f t="shared" si="1"/>
        <v>0</v>
      </c>
      <c r="E80" s="305">
        <v>0</v>
      </c>
      <c r="F80" s="306">
        <v>0</v>
      </c>
      <c r="G80" s="306">
        <v>0</v>
      </c>
      <c r="H80" s="307">
        <v>0</v>
      </c>
      <c r="I80" s="196"/>
      <c r="J80" s="308" t="s">
        <v>141</v>
      </c>
      <c r="K80" s="373"/>
      <c r="L80" s="216"/>
      <c r="M80" s="217"/>
      <c r="N80" s="217"/>
      <c r="O80" s="217"/>
      <c r="P80" s="217"/>
      <c r="Q80" s="217"/>
      <c r="R80" s="217"/>
      <c r="S80" s="218"/>
      <c r="T80" s="217"/>
      <c r="U80" s="217"/>
    </row>
    <row r="81" spans="1:21" s="7" customFormat="1" ht="15.75">
      <c r="A81" s="365">
        <v>290</v>
      </c>
      <c r="B81" s="254" t="s">
        <v>142</v>
      </c>
      <c r="C81" s="309">
        <f aca="true" t="shared" si="11" ref="C81:H81">+C82+C83</f>
        <v>0</v>
      </c>
      <c r="D81" s="309">
        <f t="shared" si="11"/>
        <v>3222</v>
      </c>
      <c r="E81" s="310">
        <f t="shared" si="11"/>
        <v>2097</v>
      </c>
      <c r="F81" s="311">
        <f t="shared" si="11"/>
        <v>0</v>
      </c>
      <c r="G81" s="311">
        <f t="shared" si="11"/>
        <v>0</v>
      </c>
      <c r="H81" s="312">
        <f t="shared" si="11"/>
        <v>1125</v>
      </c>
      <c r="I81" s="196"/>
      <c r="J81" s="313" t="s">
        <v>143</v>
      </c>
      <c r="K81" s="373"/>
      <c r="L81" s="216"/>
      <c r="M81" s="217"/>
      <c r="N81" s="217"/>
      <c r="O81" s="217"/>
      <c r="P81" s="217"/>
      <c r="Q81" s="217"/>
      <c r="R81" s="217"/>
      <c r="S81" s="218"/>
      <c r="T81" s="217"/>
      <c r="U81" s="217"/>
    </row>
    <row r="82" spans="1:21" s="7" customFormat="1" ht="15.75">
      <c r="A82" s="365">
        <v>295</v>
      </c>
      <c r="B82" s="366" t="s">
        <v>144</v>
      </c>
      <c r="C82" s="367">
        <v>0</v>
      </c>
      <c r="D82" s="367">
        <f t="shared" si="1"/>
        <v>0</v>
      </c>
      <c r="E82" s="368">
        <v>0</v>
      </c>
      <c r="F82" s="369">
        <v>0</v>
      </c>
      <c r="G82" s="369">
        <v>0</v>
      </c>
      <c r="H82" s="370">
        <v>0</v>
      </c>
      <c r="I82" s="196"/>
      <c r="J82" s="372" t="s">
        <v>145</v>
      </c>
      <c r="K82" s="373"/>
      <c r="L82" s="216"/>
      <c r="M82" s="217"/>
      <c r="N82" s="217"/>
      <c r="O82" s="217"/>
      <c r="P82" s="217"/>
      <c r="Q82" s="217"/>
      <c r="R82" s="217"/>
      <c r="S82" s="218"/>
      <c r="T82" s="217"/>
      <c r="U82" s="217"/>
    </row>
    <row r="83" spans="1:21" s="7" customFormat="1" ht="15.75">
      <c r="A83" s="365">
        <v>300</v>
      </c>
      <c r="B83" s="388" t="s">
        <v>146</v>
      </c>
      <c r="C83" s="382">
        <v>0</v>
      </c>
      <c r="D83" s="382">
        <f t="shared" si="1"/>
        <v>3222</v>
      </c>
      <c r="E83" s="383">
        <v>2097</v>
      </c>
      <c r="F83" s="384">
        <v>0</v>
      </c>
      <c r="G83" s="384">
        <v>0</v>
      </c>
      <c r="H83" s="385">
        <v>1125</v>
      </c>
      <c r="I83" s="196"/>
      <c r="J83" s="386" t="s">
        <v>147</v>
      </c>
      <c r="K83" s="373"/>
      <c r="L83" s="216"/>
      <c r="M83" s="217"/>
      <c r="N83" s="217"/>
      <c r="O83" s="217"/>
      <c r="P83" s="217"/>
      <c r="Q83" s="217"/>
      <c r="R83" s="217"/>
      <c r="S83" s="218"/>
      <c r="T83" s="217"/>
      <c r="U83" s="217"/>
    </row>
    <row r="84" spans="1:21" s="7" customFormat="1" ht="15.75">
      <c r="A84" s="365">
        <v>310</v>
      </c>
      <c r="B84" s="248" t="s">
        <v>148</v>
      </c>
      <c r="C84" s="299">
        <v>0</v>
      </c>
      <c r="D84" s="299">
        <f aca="true" t="shared" si="12" ref="D84:D91">+E84+F84+G84+H84</f>
        <v>0</v>
      </c>
      <c r="E84" s="300">
        <v>0</v>
      </c>
      <c r="F84" s="301">
        <v>0</v>
      </c>
      <c r="G84" s="301">
        <v>0</v>
      </c>
      <c r="H84" s="302">
        <v>0</v>
      </c>
      <c r="I84" s="196"/>
      <c r="J84" s="303" t="s">
        <v>149</v>
      </c>
      <c r="K84" s="373"/>
      <c r="L84" s="216"/>
      <c r="M84" s="217"/>
      <c r="N84" s="217"/>
      <c r="O84" s="217"/>
      <c r="P84" s="217"/>
      <c r="Q84" s="217"/>
      <c r="R84" s="217"/>
      <c r="S84" s="218"/>
      <c r="T84" s="217"/>
      <c r="U84" s="217"/>
    </row>
    <row r="85" spans="1:21" s="7" customFormat="1" ht="15.75">
      <c r="A85" s="365">
        <v>320</v>
      </c>
      <c r="B85" s="263" t="s">
        <v>150</v>
      </c>
      <c r="C85" s="304">
        <v>0</v>
      </c>
      <c r="D85" s="304">
        <f t="shared" si="12"/>
        <v>0</v>
      </c>
      <c r="E85" s="305">
        <v>0</v>
      </c>
      <c r="F85" s="306">
        <v>0</v>
      </c>
      <c r="G85" s="306">
        <v>0</v>
      </c>
      <c r="H85" s="307">
        <v>0</v>
      </c>
      <c r="I85" s="196"/>
      <c r="J85" s="308" t="s">
        <v>151</v>
      </c>
      <c r="K85" s="373"/>
      <c r="L85" s="216"/>
      <c r="M85" s="217"/>
      <c r="N85" s="217"/>
      <c r="O85" s="217"/>
      <c r="P85" s="217"/>
      <c r="Q85" s="217"/>
      <c r="R85" s="217"/>
      <c r="S85" s="218"/>
      <c r="T85" s="217"/>
      <c r="U85" s="217"/>
    </row>
    <row r="86" spans="1:21" s="7" customFormat="1" ht="15.75">
      <c r="A86" s="365">
        <v>330</v>
      </c>
      <c r="B86" s="392" t="s">
        <v>152</v>
      </c>
      <c r="C86" s="168">
        <v>0</v>
      </c>
      <c r="D86" s="168">
        <f t="shared" si="12"/>
        <v>0</v>
      </c>
      <c r="E86" s="169">
        <v>0</v>
      </c>
      <c r="F86" s="170">
        <v>0</v>
      </c>
      <c r="G86" s="170">
        <v>0</v>
      </c>
      <c r="H86" s="171">
        <v>0</v>
      </c>
      <c r="I86" s="196"/>
      <c r="J86" s="172" t="s">
        <v>153</v>
      </c>
      <c r="K86" s="373"/>
      <c r="L86" s="216"/>
      <c r="M86" s="217"/>
      <c r="N86" s="217"/>
      <c r="O86" s="217"/>
      <c r="P86" s="217"/>
      <c r="Q86" s="217"/>
      <c r="R86" s="217"/>
      <c r="S86" s="218"/>
      <c r="T86" s="217"/>
      <c r="U86" s="217"/>
    </row>
    <row r="87" spans="1:21" s="7" customFormat="1" ht="15.75">
      <c r="A87" s="365">
        <v>335</v>
      </c>
      <c r="B87" s="262" t="s">
        <v>154</v>
      </c>
      <c r="C87" s="168">
        <v>0</v>
      </c>
      <c r="D87" s="168">
        <f t="shared" si="12"/>
        <v>0</v>
      </c>
      <c r="E87" s="169">
        <v>0</v>
      </c>
      <c r="F87" s="170">
        <v>0</v>
      </c>
      <c r="G87" s="170">
        <v>0</v>
      </c>
      <c r="H87" s="171">
        <v>0</v>
      </c>
      <c r="I87" s="196"/>
      <c r="J87" s="172" t="s">
        <v>155</v>
      </c>
      <c r="K87" s="373"/>
      <c r="L87" s="216"/>
      <c r="M87" s="217"/>
      <c r="N87" s="217"/>
      <c r="O87" s="217"/>
      <c r="P87" s="217"/>
      <c r="Q87" s="217"/>
      <c r="R87" s="217"/>
      <c r="S87" s="218"/>
      <c r="T87" s="217"/>
      <c r="U87" s="217"/>
    </row>
    <row r="88" spans="1:21" s="7" customFormat="1" ht="15.75">
      <c r="A88" s="365">
        <v>340</v>
      </c>
      <c r="B88" s="262" t="s">
        <v>156</v>
      </c>
      <c r="C88" s="168">
        <v>0</v>
      </c>
      <c r="D88" s="168">
        <f t="shared" si="12"/>
        <v>0</v>
      </c>
      <c r="E88" s="169">
        <v>0</v>
      </c>
      <c r="F88" s="170">
        <v>0</v>
      </c>
      <c r="G88" s="170">
        <v>0</v>
      </c>
      <c r="H88" s="171">
        <v>0</v>
      </c>
      <c r="I88" s="196"/>
      <c r="J88" s="172" t="s">
        <v>157</v>
      </c>
      <c r="K88" s="373"/>
      <c r="L88" s="216"/>
      <c r="M88" s="217"/>
      <c r="N88" s="217"/>
      <c r="O88" s="217"/>
      <c r="P88" s="217"/>
      <c r="Q88" s="217"/>
      <c r="R88" s="217"/>
      <c r="S88" s="218"/>
      <c r="T88" s="217"/>
      <c r="U88" s="217"/>
    </row>
    <row r="89" spans="1:21" s="7" customFormat="1" ht="15.75">
      <c r="A89" s="365">
        <v>345</v>
      </c>
      <c r="B89" s="262" t="s">
        <v>158</v>
      </c>
      <c r="C89" s="168">
        <v>0</v>
      </c>
      <c r="D89" s="168">
        <f t="shared" si="12"/>
        <v>0</v>
      </c>
      <c r="E89" s="169">
        <v>0</v>
      </c>
      <c r="F89" s="170">
        <v>0</v>
      </c>
      <c r="G89" s="170">
        <v>0</v>
      </c>
      <c r="H89" s="171">
        <v>0</v>
      </c>
      <c r="I89" s="196"/>
      <c r="J89" s="172" t="s">
        <v>159</v>
      </c>
      <c r="K89" s="373"/>
      <c r="L89" s="216"/>
      <c r="M89" s="217"/>
      <c r="N89" s="217"/>
      <c r="O89" s="217"/>
      <c r="P89" s="217"/>
      <c r="Q89" s="217"/>
      <c r="R89" s="217"/>
      <c r="S89" s="218"/>
      <c r="T89" s="217"/>
      <c r="U89" s="217"/>
    </row>
    <row r="90" spans="1:21" s="7" customFormat="1" ht="15.75">
      <c r="A90" s="365">
        <v>350</v>
      </c>
      <c r="B90" s="119" t="s">
        <v>160</v>
      </c>
      <c r="C90" s="120">
        <v>0</v>
      </c>
      <c r="D90" s="120">
        <f t="shared" si="12"/>
        <v>0</v>
      </c>
      <c r="E90" s="121">
        <v>-4379</v>
      </c>
      <c r="F90" s="122">
        <v>0</v>
      </c>
      <c r="G90" s="122">
        <v>4379</v>
      </c>
      <c r="H90" s="123">
        <v>0</v>
      </c>
      <c r="I90" s="196"/>
      <c r="J90" s="125" t="s">
        <v>161</v>
      </c>
      <c r="K90" s="373"/>
      <c r="L90" s="216"/>
      <c r="M90" s="217"/>
      <c r="N90" s="217"/>
      <c r="O90" s="217"/>
      <c r="P90" s="217"/>
      <c r="Q90" s="217"/>
      <c r="R90" s="217"/>
      <c r="S90" s="218"/>
      <c r="T90" s="217"/>
      <c r="U90" s="217"/>
    </row>
    <row r="91" spans="1:21" s="7" customFormat="1" ht="16.5" thickBot="1">
      <c r="A91" s="394">
        <v>355</v>
      </c>
      <c r="B91" s="395" t="s">
        <v>162</v>
      </c>
      <c r="C91" s="396">
        <v>0</v>
      </c>
      <c r="D91" s="396">
        <f t="shared" si="12"/>
        <v>0</v>
      </c>
      <c r="E91" s="397">
        <v>0</v>
      </c>
      <c r="F91" s="398">
        <v>0</v>
      </c>
      <c r="G91" s="398">
        <v>0</v>
      </c>
      <c r="H91" s="399">
        <v>0</v>
      </c>
      <c r="I91" s="196"/>
      <c r="J91" s="401" t="s">
        <v>163</v>
      </c>
      <c r="K91" s="402"/>
      <c r="L91" s="216"/>
      <c r="M91" s="217"/>
      <c r="N91" s="217"/>
      <c r="O91" s="217"/>
      <c r="P91" s="217"/>
      <c r="Q91" s="217"/>
      <c r="R91" s="217"/>
      <c r="S91" s="218"/>
      <c r="T91" s="217"/>
      <c r="U91" s="217"/>
    </row>
    <row r="92" spans="1:21" s="7" customFormat="1" ht="16.5" hidden="1" thickBot="1">
      <c r="A92" s="1"/>
      <c r="B92" s="403" t="s">
        <v>164</v>
      </c>
      <c r="C92" s="404"/>
      <c r="D92" s="404"/>
      <c r="E92" s="404"/>
      <c r="F92" s="404"/>
      <c r="G92" s="404"/>
      <c r="H92" s="404"/>
      <c r="I92" s="405"/>
      <c r="J92" s="403"/>
      <c r="K92" s="215"/>
      <c r="L92" s="216"/>
      <c r="M92" s="217"/>
      <c r="N92" s="217"/>
      <c r="O92" s="217"/>
      <c r="P92" s="217"/>
      <c r="Q92" s="217"/>
      <c r="R92" s="217"/>
      <c r="S92" s="218"/>
      <c r="T92" s="217"/>
      <c r="U92" s="217"/>
    </row>
    <row r="93" spans="1:21" s="7" customFormat="1" ht="16.5" hidden="1" thickBot="1">
      <c r="A93" s="1"/>
      <c r="B93" s="403" t="s">
        <v>165</v>
      </c>
      <c r="C93" s="404"/>
      <c r="D93" s="404"/>
      <c r="E93" s="404"/>
      <c r="F93" s="404"/>
      <c r="G93" s="404"/>
      <c r="H93" s="404"/>
      <c r="I93" s="405"/>
      <c r="J93" s="403"/>
      <c r="K93" s="215"/>
      <c r="L93" s="216"/>
      <c r="M93" s="217"/>
      <c r="N93" s="217"/>
      <c r="O93" s="217"/>
      <c r="P93" s="217"/>
      <c r="Q93" s="217"/>
      <c r="R93" s="217"/>
      <c r="S93" s="218"/>
      <c r="T93" s="217"/>
      <c r="U93" s="217"/>
    </row>
    <row r="94" spans="1:21" s="7" customFormat="1" ht="16.5" hidden="1" thickBot="1">
      <c r="A94" s="1"/>
      <c r="B94" s="403" t="s">
        <v>166</v>
      </c>
      <c r="C94" s="404"/>
      <c r="D94" s="404"/>
      <c r="E94" s="404"/>
      <c r="F94" s="404"/>
      <c r="G94" s="404"/>
      <c r="H94" s="406"/>
      <c r="I94" s="405"/>
      <c r="J94" s="403"/>
      <c r="K94" s="215"/>
      <c r="L94" s="216"/>
      <c r="M94" s="217"/>
      <c r="N94" s="217"/>
      <c r="O94" s="217"/>
      <c r="P94" s="217"/>
      <c r="Q94" s="217"/>
      <c r="R94" s="217"/>
      <c r="S94" s="218"/>
      <c r="T94" s="217"/>
      <c r="U94" s="217"/>
    </row>
    <row r="95" spans="1:21" s="7" customFormat="1" ht="16.5" hidden="1" thickBot="1">
      <c r="A95" s="1"/>
      <c r="B95" s="408" t="s">
        <v>167</v>
      </c>
      <c r="C95" s="404"/>
      <c r="D95" s="404"/>
      <c r="E95" s="404"/>
      <c r="F95" s="404"/>
      <c r="G95" s="404"/>
      <c r="H95" s="406"/>
      <c r="I95" s="405"/>
      <c r="J95" s="409"/>
      <c r="K95" s="215"/>
      <c r="L95" s="216"/>
      <c r="M95" s="217"/>
      <c r="N95" s="217"/>
      <c r="O95" s="217"/>
      <c r="P95" s="217"/>
      <c r="Q95" s="217"/>
      <c r="R95" s="217"/>
      <c r="S95" s="218"/>
      <c r="T95" s="217"/>
      <c r="U95" s="217"/>
    </row>
    <row r="96" spans="1:21" s="7" customFormat="1" ht="16.5" hidden="1" thickBot="1">
      <c r="A96" s="1"/>
      <c r="B96" s="408"/>
      <c r="C96" s="410"/>
      <c r="D96" s="410"/>
      <c r="E96" s="410"/>
      <c r="F96" s="410"/>
      <c r="G96" s="410"/>
      <c r="H96" s="410"/>
      <c r="I96" s="225"/>
      <c r="J96" s="408"/>
      <c r="K96" s="118"/>
      <c r="L96" s="216"/>
      <c r="M96" s="217"/>
      <c r="N96" s="217"/>
      <c r="O96" s="217"/>
      <c r="P96" s="217"/>
      <c r="Q96" s="217"/>
      <c r="R96" s="217"/>
      <c r="S96" s="218"/>
      <c r="T96" s="217"/>
      <c r="U96" s="217"/>
    </row>
    <row r="97" spans="1:21" s="7" customFormat="1" ht="16.5" hidden="1" thickBot="1">
      <c r="A97" s="1"/>
      <c r="B97" s="409" t="s">
        <v>168</v>
      </c>
      <c r="C97" s="410"/>
      <c r="D97" s="410"/>
      <c r="E97" s="410"/>
      <c r="F97" s="410"/>
      <c r="G97" s="410"/>
      <c r="H97" s="410"/>
      <c r="I97" s="225"/>
      <c r="J97" s="409"/>
      <c r="K97" s="118"/>
      <c r="L97" s="216"/>
      <c r="M97" s="217"/>
      <c r="N97" s="217"/>
      <c r="O97" s="217"/>
      <c r="P97" s="217"/>
      <c r="Q97" s="217"/>
      <c r="R97" s="217"/>
      <c r="S97" s="218"/>
      <c r="T97" s="217"/>
      <c r="U97" s="217"/>
    </row>
    <row r="98" spans="1:21" s="7" customFormat="1" ht="16.5" hidden="1" thickBot="1">
      <c r="A98" s="1"/>
      <c r="B98" s="403" t="s">
        <v>166</v>
      </c>
      <c r="C98" s="410"/>
      <c r="D98" s="413"/>
      <c r="E98" s="413"/>
      <c r="F98" s="413"/>
      <c r="G98" s="410"/>
      <c r="H98" s="410"/>
      <c r="I98" s="225"/>
      <c r="J98" s="403"/>
      <c r="K98" s="118"/>
      <c r="L98" s="216"/>
      <c r="M98" s="217"/>
      <c r="N98" s="217"/>
      <c r="O98" s="217"/>
      <c r="P98" s="217"/>
      <c r="Q98" s="217"/>
      <c r="R98" s="217"/>
      <c r="S98" s="218"/>
      <c r="T98" s="217"/>
      <c r="U98" s="217"/>
    </row>
    <row r="99" spans="1:21" s="7" customFormat="1" ht="16.5" hidden="1" thickBot="1">
      <c r="A99" s="1"/>
      <c r="B99" s="414" t="s">
        <v>167</v>
      </c>
      <c r="C99" s="410"/>
      <c r="D99" s="413"/>
      <c r="E99" s="413"/>
      <c r="F99" s="413"/>
      <c r="G99" s="410"/>
      <c r="H99" s="410"/>
      <c r="I99" s="415"/>
      <c r="J99" s="408"/>
      <c r="K99" s="118"/>
      <c r="L99" s="216"/>
      <c r="M99" s="217"/>
      <c r="N99" s="217"/>
      <c r="O99" s="217"/>
      <c r="P99" s="217"/>
      <c r="Q99" s="217"/>
      <c r="R99" s="217"/>
      <c r="S99" s="218"/>
      <c r="T99" s="217"/>
      <c r="U99" s="217"/>
    </row>
    <row r="100" spans="1:21" s="7" customFormat="1" ht="15.75">
      <c r="A100" s="1"/>
      <c r="B100" s="416">
        <f>+IF(+SUM(C$65:H$65)=0,0,"Контрола: дефицит/излишък = финансиране с обратен знак (V. + VІ. = 0)")</f>
        <v>0</v>
      </c>
      <c r="C100" s="418">
        <f aca="true" t="shared" si="13" ref="C100:H100">+C$64+C$66</f>
        <v>0</v>
      </c>
      <c r="D100" s="418">
        <f t="shared" si="13"/>
        <v>0</v>
      </c>
      <c r="E100" s="419">
        <f t="shared" si="13"/>
        <v>0</v>
      </c>
      <c r="F100" s="419">
        <f t="shared" si="13"/>
        <v>0</v>
      </c>
      <c r="G100" s="419">
        <f t="shared" si="13"/>
        <v>0</v>
      </c>
      <c r="H100" s="419">
        <f t="shared" si="13"/>
        <v>0</v>
      </c>
      <c r="I100" s="415"/>
      <c r="J100" s="421"/>
      <c r="K100" s="118"/>
      <c r="L100" s="216"/>
      <c r="M100" s="217"/>
      <c r="N100" s="217"/>
      <c r="O100" s="217"/>
      <c r="P100" s="217"/>
      <c r="Q100" s="217"/>
      <c r="R100" s="217"/>
      <c r="S100" s="218"/>
      <c r="T100" s="217"/>
      <c r="U100" s="217"/>
    </row>
    <row r="101" spans="1:21" s="7" customFormat="1" ht="15.75">
      <c r="A101" s="1"/>
      <c r="B101" s="421"/>
      <c r="C101" s="422"/>
      <c r="D101" s="423"/>
      <c r="E101" s="424"/>
      <c r="F101" s="3"/>
      <c r="G101" s="3"/>
      <c r="H101" s="5"/>
      <c r="I101" s="415"/>
      <c r="J101" s="421"/>
      <c r="K101" s="118"/>
      <c r="L101" s="205"/>
      <c r="M101" s="217"/>
      <c r="N101" s="217"/>
      <c r="O101" s="217"/>
      <c r="P101" s="217"/>
      <c r="Q101" s="217"/>
      <c r="R101" s="217"/>
      <c r="S101" s="218"/>
      <c r="T101" s="217"/>
      <c r="U101" s="217"/>
    </row>
    <row r="102" spans="1:21" s="7" customFormat="1" ht="19.5" customHeight="1">
      <c r="A102" s="1"/>
      <c r="B102" s="447" t="s">
        <v>183</v>
      </c>
      <c r="C102" s="425"/>
      <c r="D102" s="19"/>
      <c r="E102" s="426" t="s">
        <v>184</v>
      </c>
      <c r="F102" s="426">
        <v>0</v>
      </c>
      <c r="G102" s="427"/>
      <c r="H102" s="428">
        <v>45141</v>
      </c>
      <c r="I102" s="415"/>
      <c r="J102" s="421"/>
      <c r="K102" s="118"/>
      <c r="L102" s="205"/>
      <c r="M102" s="217"/>
      <c r="N102" s="217"/>
      <c r="O102" s="217"/>
      <c r="P102" s="217"/>
      <c r="Q102" s="217"/>
      <c r="R102" s="217"/>
      <c r="S102" s="218"/>
      <c r="T102" s="217"/>
      <c r="U102" s="217"/>
    </row>
    <row r="103" spans="1:21" s="7" customFormat="1" ht="15.75">
      <c r="A103" s="1"/>
      <c r="B103" s="429" t="s">
        <v>169</v>
      </c>
      <c r="C103" s="431"/>
      <c r="D103" s="431"/>
      <c r="E103" s="458" t="s">
        <v>170</v>
      </c>
      <c r="F103" s="458"/>
      <c r="G103" s="432"/>
      <c r="H103" s="433" t="s">
        <v>171</v>
      </c>
      <c r="I103" s="415"/>
      <c r="J103" s="421"/>
      <c r="K103" s="118"/>
      <c r="L103" s="205"/>
      <c r="M103" s="217"/>
      <c r="N103" s="217"/>
      <c r="O103" s="217"/>
      <c r="P103" s="217"/>
      <c r="Q103" s="217"/>
      <c r="R103" s="217"/>
      <c r="S103" s="218"/>
      <c r="T103" s="217"/>
      <c r="U103" s="217"/>
    </row>
    <row r="104" spans="1:21" s="7" customFormat="1" ht="17.25" customHeight="1">
      <c r="A104" s="1"/>
      <c r="B104" s="434" t="s">
        <v>172</v>
      </c>
      <c r="C104" s="444"/>
      <c r="D104" s="445"/>
      <c r="E104" s="3"/>
      <c r="F104" s="3"/>
      <c r="G104" s="3"/>
      <c r="H104" s="3"/>
      <c r="I104" s="415"/>
      <c r="J104" s="421"/>
      <c r="K104" s="118"/>
      <c r="L104" s="205"/>
      <c r="M104" s="217"/>
      <c r="N104" s="217"/>
      <c r="O104" s="217"/>
      <c r="P104" s="217"/>
      <c r="Q104" s="217"/>
      <c r="R104" s="217"/>
      <c r="S104" s="218"/>
      <c r="T104" s="217"/>
      <c r="U104" s="217"/>
    </row>
    <row r="105" spans="1:21" s="7" customFormat="1" ht="17.25" customHeight="1">
      <c r="A105" s="1"/>
      <c r="B105" s="427"/>
      <c r="C105" s="449" t="s">
        <v>181</v>
      </c>
      <c r="D105" s="449"/>
      <c r="E105" s="3"/>
      <c r="F105" s="3"/>
      <c r="G105" s="3"/>
      <c r="H105" s="3"/>
      <c r="I105" s="415"/>
      <c r="J105" s="421"/>
      <c r="K105" s="118"/>
      <c r="L105" s="205"/>
      <c r="M105" s="217"/>
      <c r="N105" s="217"/>
      <c r="O105" s="217"/>
      <c r="P105" s="217"/>
      <c r="Q105" s="217"/>
      <c r="R105" s="217"/>
      <c r="S105" s="218"/>
      <c r="T105" s="217"/>
      <c r="U105" s="217"/>
    </row>
    <row r="106" spans="1:21" s="7" customFormat="1" ht="19.5" customHeight="1">
      <c r="A106" s="1"/>
      <c r="B106" s="1"/>
      <c r="C106" s="3"/>
      <c r="D106" s="3"/>
      <c r="E106" s="3"/>
      <c r="F106" s="3"/>
      <c r="G106" s="3"/>
      <c r="H106" s="3"/>
      <c r="I106" s="415"/>
      <c r="J106" s="436"/>
      <c r="K106" s="118"/>
      <c r="L106" s="205"/>
      <c r="M106" s="217"/>
      <c r="N106" s="217"/>
      <c r="O106" s="217"/>
      <c r="P106" s="217"/>
      <c r="Q106" s="217"/>
      <c r="R106" s="217"/>
      <c r="S106" s="218"/>
      <c r="T106" s="217"/>
      <c r="U106" s="217"/>
    </row>
    <row r="107" spans="1:21" s="7" customFormat="1" ht="15.75" customHeight="1">
      <c r="A107" s="1"/>
      <c r="B107" s="6"/>
      <c r="C107" s="3"/>
      <c r="D107" s="3"/>
      <c r="E107" s="3"/>
      <c r="F107" s="3"/>
      <c r="G107" s="3"/>
      <c r="H107" s="3"/>
      <c r="I107" s="415"/>
      <c r="J107" s="421"/>
      <c r="K107" s="118"/>
      <c r="L107" s="205"/>
      <c r="M107" s="217"/>
      <c r="N107" s="217"/>
      <c r="O107" s="217"/>
      <c r="P107" s="217"/>
      <c r="Q107" s="217"/>
      <c r="R107" s="217"/>
      <c r="S107" s="218"/>
      <c r="T107" s="217"/>
      <c r="U107" s="217"/>
    </row>
    <row r="108" spans="1:21" s="7" customFormat="1" ht="15.75">
      <c r="A108" s="1"/>
      <c r="B108" s="437" t="s">
        <v>173</v>
      </c>
      <c r="C108" s="444"/>
      <c r="D108" s="445"/>
      <c r="E108" s="3"/>
      <c r="F108" s="437" t="s">
        <v>174</v>
      </c>
      <c r="G108" s="446"/>
      <c r="H108" s="438"/>
      <c r="I108" s="415"/>
      <c r="J108" s="439"/>
      <c r="K108" s="118"/>
      <c r="L108" s="205"/>
      <c r="M108" s="217"/>
      <c r="N108" s="217"/>
      <c r="O108" s="217"/>
      <c r="P108" s="217"/>
      <c r="Q108" s="217"/>
      <c r="R108" s="217"/>
      <c r="S108" s="218"/>
      <c r="T108" s="217"/>
      <c r="U108" s="217"/>
    </row>
    <row r="109" spans="1:21" s="7" customFormat="1" ht="18" customHeight="1">
      <c r="A109" s="1"/>
      <c r="B109" s="6"/>
      <c r="C109" s="449" t="s">
        <v>181</v>
      </c>
      <c r="D109" s="449"/>
      <c r="E109" s="440"/>
      <c r="F109" s="3"/>
      <c r="G109" s="449" t="s">
        <v>182</v>
      </c>
      <c r="H109" s="449"/>
      <c r="I109" s="415"/>
      <c r="J109" s="441"/>
      <c r="K109" s="118"/>
      <c r="L109" s="205"/>
      <c r="M109" s="217"/>
      <c r="N109" s="217"/>
      <c r="O109" s="217"/>
      <c r="P109" s="217"/>
      <c r="Q109" s="217"/>
      <c r="R109" s="217"/>
      <c r="S109" s="218"/>
      <c r="T109" s="217"/>
      <c r="U109" s="217"/>
    </row>
  </sheetData>
  <sheetProtection/>
  <mergeCells count="8">
    <mergeCell ref="C109:D109"/>
    <mergeCell ref="G109:H109"/>
    <mergeCell ref="G6:H6"/>
    <mergeCell ref="G7:H9"/>
    <mergeCell ref="C12:C13"/>
    <mergeCell ref="D12:D13"/>
    <mergeCell ref="E103:F103"/>
    <mergeCell ref="C105:D105"/>
  </mergeCells>
  <conditionalFormatting sqref="C60:H60">
    <cfRule type="cellIs" priority="22" dxfId="207" operator="notEqual" stopIfTrue="1">
      <formula>0</formula>
    </cfRule>
  </conditionalFormatting>
  <conditionalFormatting sqref="C100:H100">
    <cfRule type="cellIs" priority="21" dxfId="207" operator="notEqual" stopIfTrue="1">
      <formula>0</formula>
    </cfRule>
  </conditionalFormatting>
  <conditionalFormatting sqref="E102:F102 B102">
    <cfRule type="cellIs" priority="20" dxfId="208" operator="equal" stopIfTrue="1">
      <formula>0</formula>
    </cfRule>
  </conditionalFormatting>
  <conditionalFormatting sqref="G109 C105">
    <cfRule type="cellIs" priority="19" dxfId="209" operator="equal" stopIfTrue="1">
      <formula>0</formula>
    </cfRule>
  </conditionalFormatting>
  <conditionalFormatting sqref="H102">
    <cfRule type="cellIs" priority="18" dxfId="210" operator="equal" stopIfTrue="1">
      <formula>0</formula>
    </cfRule>
  </conditionalFormatting>
  <conditionalFormatting sqref="D10">
    <cfRule type="cellIs" priority="12" dxfId="211" operator="equal" stopIfTrue="1">
      <formula>"Чужди средства"</formula>
    </cfRule>
    <cfRule type="cellIs" priority="13" dxfId="212" operator="equal" stopIfTrue="1">
      <formula>"СЕС - ДМП"</formula>
    </cfRule>
    <cfRule type="cellIs" priority="14" dxfId="213" operator="equal" stopIfTrue="1">
      <formula>"СЕС - РА"</formula>
    </cfRule>
    <cfRule type="cellIs" priority="15" dxfId="214" operator="equal" stopIfTrue="1">
      <formula>"СЕС - ДЕС"</formula>
    </cfRule>
    <cfRule type="cellIs" priority="16" dxfId="215" operator="equal" stopIfTrue="1">
      <formula>"СЕС - КСФ"</formula>
    </cfRule>
  </conditionalFormatting>
  <conditionalFormatting sqref="B100">
    <cfRule type="cellIs" priority="11" dxfId="216" operator="notEqual" stopIfTrue="1">
      <formula>0</formula>
    </cfRule>
  </conditionalFormatting>
  <conditionalFormatting sqref="G6:H6">
    <cfRule type="cellIs" priority="7" dxfId="217" operator="between" stopIfTrue="1">
      <formula>1000000000000</formula>
      <formula>9999999999999990</formula>
    </cfRule>
    <cfRule type="cellIs" priority="8" dxfId="218" operator="between" stopIfTrue="1">
      <formula>10000000000</formula>
      <formula>999999999999</formula>
    </cfRule>
    <cfRule type="cellIs" priority="9" dxfId="219" operator="between" stopIfTrue="1">
      <formula>1000000</formula>
      <formula>99999999</formula>
    </cfRule>
    <cfRule type="cellIs" priority="10" dxfId="220" operator="between" stopIfTrue="1">
      <formula>100</formula>
      <formula>9999</formula>
    </cfRule>
  </conditionalFormatting>
  <conditionalFormatting sqref="C10">
    <cfRule type="cellIs" priority="2" dxfId="211" operator="equal" stopIfTrue="1">
      <formula>"Чужди средства"</formula>
    </cfRule>
    <cfRule type="cellIs" priority="3" dxfId="212" operator="equal" stopIfTrue="1">
      <formula>"СЕС - ДМП"</formula>
    </cfRule>
    <cfRule type="cellIs" priority="4" dxfId="213" operator="equal" stopIfTrue="1">
      <formula>"СЕС - РА"</formula>
    </cfRule>
    <cfRule type="cellIs" priority="5" dxfId="214" operator="equal" stopIfTrue="1">
      <formula>"СЕС - ДЕС"</formula>
    </cfRule>
    <cfRule type="cellIs" priority="6" dxfId="215" operator="equal" stopIfTrue="1">
      <formula>"СЕС - КСФ"</formula>
    </cfRule>
  </conditionalFormatting>
  <conditionalFormatting sqref="C109">
    <cfRule type="cellIs" priority="1" dxfId="209" operator="equal" stopIfTrue="1">
      <formula>0</formula>
    </cfRule>
  </conditionalFormatting>
  <dataValidations count="7">
    <dataValidation type="whole" allowBlank="1" showInputMessage="1" showErrorMessage="1" error="въведете цяло число" sqref="C87:C91 E87:H91 C50:C84 C17:C27 E50:H84 E17:H27 C100:H100 C29:C48 D17:D91 E29:H48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C85 E85:H85">
      <formula1>0</formula1>
    </dataValidation>
    <dataValidation type="whole" operator="lessThanOrEqual" allowBlank="1" showInputMessage="1" showErrorMessage="1" error="въведете цяло отрицателно число" sqref="C86 E86:H86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C49 E49:H49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C28 E28:H28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J6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D6"/>
  </dataValidations>
  <hyperlinks>
    <hyperlink ref="B102" r:id="rId1" display="account-vr@riosv-vr.com"/>
  </hyperlinks>
  <printOptions/>
  <pageMargins left="0.7" right="0.7" top="0.75" bottom="0.75" header="0.3" footer="0.3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9"/>
  <sheetViews>
    <sheetView zoomScalePageLayoutView="0" workbookViewId="0" topLeftCell="B58">
      <selection activeCell="B38" sqref="A38:IV38"/>
    </sheetView>
  </sheetViews>
  <sheetFormatPr defaultColWidth="9.00390625" defaultRowHeight="15.75"/>
  <cols>
    <col min="1" max="1" width="9.00390625" style="0" hidden="1" customWidth="1"/>
    <col min="2" max="2" width="70.00390625" style="0" customWidth="1"/>
    <col min="3" max="3" width="15.125" style="0" customWidth="1"/>
    <col min="4" max="4" width="14.875" style="0" customWidth="1"/>
    <col min="5" max="5" width="20.75390625" style="0" customWidth="1"/>
    <col min="6" max="6" width="11.625" style="0" customWidth="1"/>
    <col min="7" max="7" width="17.375" style="0" customWidth="1"/>
    <col min="8" max="8" width="14.875" style="0" customWidth="1"/>
    <col min="9" max="9" width="3.00390625" style="0" customWidth="1"/>
    <col min="10" max="10" width="50.375" style="0" customWidth="1"/>
  </cols>
  <sheetData>
    <row r="1" spans="1:17" s="7" customFormat="1" ht="20.25">
      <c r="A1" s="1"/>
      <c r="B1" s="2"/>
      <c r="C1" s="3"/>
      <c r="D1" s="9"/>
      <c r="E1" s="9"/>
      <c r="F1" s="9"/>
      <c r="G1" s="3"/>
      <c r="H1" s="3"/>
      <c r="I1" s="1"/>
      <c r="J1" s="12"/>
      <c r="Q1" s="8"/>
    </row>
    <row r="2" spans="1:17" s="7" customFormat="1" ht="9" customHeight="1" hidden="1">
      <c r="A2" s="1"/>
      <c r="B2" s="12"/>
      <c r="C2" s="3"/>
      <c r="D2" s="3"/>
      <c r="E2" s="3"/>
      <c r="F2" s="3"/>
      <c r="G2" s="3"/>
      <c r="H2" s="3"/>
      <c r="I2" s="1"/>
      <c r="J2" s="1"/>
      <c r="Q2" s="8"/>
    </row>
    <row r="3" spans="1:17" s="7" customFormat="1" ht="22.5" customHeight="1" thickBot="1">
      <c r="A3" s="1"/>
      <c r="B3" s="13" t="s">
        <v>175</v>
      </c>
      <c r="C3" s="15"/>
      <c r="D3" s="15"/>
      <c r="E3" s="15"/>
      <c r="F3" s="15"/>
      <c r="G3" s="15"/>
      <c r="H3" s="16"/>
      <c r="I3" s="1"/>
      <c r="J3" s="1"/>
      <c r="Q3" s="8"/>
    </row>
    <row r="4" spans="1:17" s="7" customFormat="1" ht="12" customHeight="1" thickTop="1">
      <c r="A4" s="1"/>
      <c r="B4" s="12"/>
      <c r="C4" s="18"/>
      <c r="D4" s="18"/>
      <c r="E4" s="18"/>
      <c r="F4" s="18"/>
      <c r="G4" s="18"/>
      <c r="H4" s="18"/>
      <c r="I4" s="1"/>
      <c r="J4" s="1"/>
      <c r="Q4" s="8"/>
    </row>
    <row r="5" spans="1:17" s="7" customFormat="1" ht="18.75">
      <c r="A5" s="1"/>
      <c r="B5" s="20"/>
      <c r="C5" s="3"/>
      <c r="D5" s="21"/>
      <c r="E5" s="21"/>
      <c r="F5" s="21"/>
      <c r="G5" s="3"/>
      <c r="H5" s="3"/>
      <c r="I5" s="1"/>
      <c r="J5" s="20"/>
      <c r="Q5" s="8"/>
    </row>
    <row r="6" spans="1:17" s="7" customFormat="1" ht="23.25" customHeight="1">
      <c r="A6" s="1"/>
      <c r="B6" s="22" t="s">
        <v>178</v>
      </c>
      <c r="C6" s="23" t="s">
        <v>0</v>
      </c>
      <c r="D6" s="24">
        <v>45169</v>
      </c>
      <c r="E6" s="25" t="s">
        <v>1</v>
      </c>
      <c r="F6" s="26">
        <v>193955</v>
      </c>
      <c r="G6" s="450">
        <v>191060003</v>
      </c>
      <c r="H6" s="451"/>
      <c r="I6" s="1"/>
      <c r="J6" s="28"/>
      <c r="K6" s="29"/>
      <c r="L6" s="29"/>
      <c r="M6" s="29"/>
      <c r="N6" s="29"/>
      <c r="Q6" s="8"/>
    </row>
    <row r="7" spans="1:17" s="7" customFormat="1" ht="23.25" customHeight="1">
      <c r="A7" s="1"/>
      <c r="B7" s="30" t="s">
        <v>2</v>
      </c>
      <c r="C7" s="3"/>
      <c r="D7" s="32"/>
      <c r="E7" s="3"/>
      <c r="F7" s="33"/>
      <c r="G7" s="452" t="s">
        <v>3</v>
      </c>
      <c r="H7" s="452"/>
      <c r="I7" s="1"/>
      <c r="J7" s="31"/>
      <c r="K7" s="29"/>
      <c r="L7" s="29"/>
      <c r="M7" s="29"/>
      <c r="N7" s="29"/>
      <c r="Q7" s="8"/>
    </row>
    <row r="8" spans="1:17" s="7" customFormat="1" ht="23.25" customHeight="1">
      <c r="A8" s="1"/>
      <c r="B8" s="34" t="s">
        <v>179</v>
      </c>
      <c r="C8" s="35" t="s">
        <v>176</v>
      </c>
      <c r="D8" s="36" t="s">
        <v>180</v>
      </c>
      <c r="E8" s="3"/>
      <c r="F8" s="33"/>
      <c r="G8" s="453"/>
      <c r="H8" s="453"/>
      <c r="I8" s="1"/>
      <c r="J8" s="31"/>
      <c r="K8" s="29"/>
      <c r="L8" s="29"/>
      <c r="M8" s="29"/>
      <c r="N8" s="29"/>
      <c r="Q8" s="8"/>
    </row>
    <row r="9" spans="1:17" s="7" customFormat="1" ht="23.25" customHeight="1">
      <c r="A9" s="1"/>
      <c r="B9" s="37" t="s">
        <v>4</v>
      </c>
      <c r="C9" s="11"/>
      <c r="D9" s="11"/>
      <c r="E9" s="11"/>
      <c r="F9" s="33"/>
      <c r="G9" s="453"/>
      <c r="H9" s="453"/>
      <c r="I9" s="1"/>
      <c r="J9" s="11"/>
      <c r="K9" s="29"/>
      <c r="L9" s="29"/>
      <c r="M9" s="29"/>
      <c r="N9" s="29"/>
      <c r="Q9" s="8"/>
    </row>
    <row r="10" spans="1:19" s="7" customFormat="1" ht="21.75" customHeight="1">
      <c r="A10" s="1"/>
      <c r="B10" s="38" t="s">
        <v>5</v>
      </c>
      <c r="C10" s="40">
        <v>0</v>
      </c>
      <c r="D10" s="41" t="s">
        <v>177</v>
      </c>
      <c r="E10" s="11"/>
      <c r="F10" s="42"/>
      <c r="G10" s="42"/>
      <c r="H10" s="43"/>
      <c r="I10" s="42"/>
      <c r="J10" s="39"/>
      <c r="K10" s="29"/>
      <c r="L10" s="29"/>
      <c r="M10" s="29"/>
      <c r="N10" s="29"/>
      <c r="O10" s="29"/>
      <c r="P10" s="29"/>
      <c r="Q10" s="8"/>
      <c r="R10" s="29"/>
      <c r="S10" s="29"/>
    </row>
    <row r="11" spans="1:19" s="7" customFormat="1" ht="16.5" thickBot="1">
      <c r="A11" s="47"/>
      <c r="B11" s="48"/>
      <c r="C11" s="49"/>
      <c r="D11" s="49"/>
      <c r="E11" s="49"/>
      <c r="F11" s="49"/>
      <c r="G11" s="49"/>
      <c r="H11" s="50" t="s">
        <v>6</v>
      </c>
      <c r="I11" s="53"/>
      <c r="J11" s="54"/>
      <c r="K11" s="29"/>
      <c r="L11" s="29"/>
      <c r="M11" s="29"/>
      <c r="N11" s="29"/>
      <c r="O11" s="29"/>
      <c r="P11" s="29"/>
      <c r="Q11" s="8"/>
      <c r="R11" s="29"/>
      <c r="S11" s="29"/>
    </row>
    <row r="12" spans="1:19" s="7" customFormat="1" ht="22.5" customHeight="1">
      <c r="A12" s="47"/>
      <c r="B12" s="56"/>
      <c r="C12" s="454" t="s">
        <v>8</v>
      </c>
      <c r="D12" s="456" t="s">
        <v>9</v>
      </c>
      <c r="E12" s="58" t="s">
        <v>10</v>
      </c>
      <c r="F12" s="59"/>
      <c r="G12" s="60"/>
      <c r="H12" s="61"/>
      <c r="I12" s="63"/>
      <c r="J12" s="64" t="s">
        <v>11</v>
      </c>
      <c r="K12" s="29"/>
      <c r="L12" s="29"/>
      <c r="M12" s="29"/>
      <c r="N12" s="29"/>
      <c r="O12" s="29"/>
      <c r="P12" s="29"/>
      <c r="Q12" s="29"/>
      <c r="R12" s="29"/>
      <c r="S12" s="29"/>
    </row>
    <row r="13" spans="1:19" s="7" customFormat="1" ht="47.25" customHeight="1">
      <c r="A13" s="47"/>
      <c r="B13" s="66" t="s">
        <v>12</v>
      </c>
      <c r="C13" s="455"/>
      <c r="D13" s="457"/>
      <c r="E13" s="68" t="s">
        <v>13</v>
      </c>
      <c r="F13" s="69" t="s">
        <v>14</v>
      </c>
      <c r="G13" s="69" t="s">
        <v>15</v>
      </c>
      <c r="H13" s="70" t="s">
        <v>16</v>
      </c>
      <c r="I13" s="72"/>
      <c r="J13" s="73"/>
      <c r="K13" s="29"/>
      <c r="L13" s="29"/>
      <c r="M13" s="29"/>
      <c r="N13" s="29"/>
      <c r="O13" s="29"/>
      <c r="P13" s="29"/>
      <c r="Q13" s="29"/>
      <c r="R13" s="29"/>
      <c r="S13" s="29"/>
    </row>
    <row r="14" spans="1:19" s="7" customFormat="1" ht="15.75" hidden="1">
      <c r="A14" s="47"/>
      <c r="B14" s="74"/>
      <c r="C14" s="75"/>
      <c r="D14" s="75"/>
      <c r="E14" s="76"/>
      <c r="F14" s="77"/>
      <c r="G14" s="77"/>
      <c r="H14" s="78"/>
      <c r="I14" s="72"/>
      <c r="J14" s="80"/>
      <c r="K14" s="29"/>
      <c r="L14" s="29"/>
      <c r="M14" s="29"/>
      <c r="N14" s="29"/>
      <c r="O14" s="29"/>
      <c r="P14" s="29"/>
      <c r="Q14" s="29"/>
      <c r="R14" s="29"/>
      <c r="S14" s="29"/>
    </row>
    <row r="15" spans="1:19" s="7" customFormat="1" ht="15.75">
      <c r="A15" s="47"/>
      <c r="B15" s="81" t="s">
        <v>18</v>
      </c>
      <c r="C15" s="83" t="s">
        <v>19</v>
      </c>
      <c r="D15" s="83" t="s">
        <v>20</v>
      </c>
      <c r="E15" s="84" t="s">
        <v>21</v>
      </c>
      <c r="F15" s="85" t="s">
        <v>22</v>
      </c>
      <c r="G15" s="85" t="s">
        <v>23</v>
      </c>
      <c r="H15" s="86" t="s">
        <v>24</v>
      </c>
      <c r="I15" s="88"/>
      <c r="J15" s="89"/>
      <c r="K15" s="29"/>
      <c r="L15" s="29"/>
      <c r="M15" s="29"/>
      <c r="N15" s="29"/>
      <c r="O15" s="29"/>
      <c r="P15" s="29"/>
      <c r="Q15" s="29"/>
      <c r="R15" s="29"/>
      <c r="S15" s="29"/>
    </row>
    <row r="16" spans="1:19" s="7" customFormat="1" ht="15.75">
      <c r="A16" s="47"/>
      <c r="B16" s="90"/>
      <c r="C16" s="91"/>
      <c r="D16" s="91"/>
      <c r="E16" s="92"/>
      <c r="F16" s="93"/>
      <c r="G16" s="93"/>
      <c r="H16" s="94"/>
      <c r="I16" s="96"/>
      <c r="J16" s="97"/>
      <c r="K16" s="29"/>
      <c r="L16" s="29"/>
      <c r="M16" s="29"/>
      <c r="N16" s="29"/>
      <c r="O16" s="29"/>
      <c r="P16" s="29"/>
      <c r="Q16" s="29"/>
      <c r="R16" s="29"/>
      <c r="S16" s="29"/>
    </row>
    <row r="17" spans="1:19" s="7" customFormat="1" ht="19.5" thickBot="1">
      <c r="A17" s="47">
        <v>10</v>
      </c>
      <c r="B17" s="99" t="s">
        <v>27</v>
      </c>
      <c r="C17" s="102">
        <f aca="true" t="shared" si="0" ref="C17:H17">+C18+C20+C31+C32</f>
        <v>30000</v>
      </c>
      <c r="D17" s="102">
        <f t="shared" si="0"/>
        <v>29509</v>
      </c>
      <c r="E17" s="103">
        <f t="shared" si="0"/>
        <v>30656</v>
      </c>
      <c r="F17" s="104">
        <f t="shared" si="0"/>
        <v>0</v>
      </c>
      <c r="G17" s="104">
        <f t="shared" si="0"/>
        <v>14</v>
      </c>
      <c r="H17" s="105">
        <f t="shared" si="0"/>
        <v>-1161</v>
      </c>
      <c r="I17" s="107"/>
      <c r="J17" s="108" t="s">
        <v>28</v>
      </c>
      <c r="K17" s="29"/>
      <c r="L17" s="29"/>
      <c r="M17" s="29"/>
      <c r="N17" s="29"/>
      <c r="O17" s="29"/>
      <c r="P17" s="29"/>
      <c r="Q17" s="29"/>
      <c r="R17" s="29"/>
      <c r="S17" s="29"/>
    </row>
    <row r="18" spans="1:19" s="7" customFormat="1" ht="16.5" thickTop="1">
      <c r="A18" s="47">
        <v>15</v>
      </c>
      <c r="B18" s="110" t="s">
        <v>29</v>
      </c>
      <c r="C18" s="111">
        <v>0</v>
      </c>
      <c r="D18" s="111">
        <f aca="true" t="shared" si="1" ref="D18:D83">+E18+F18+G18+H18</f>
        <v>0</v>
      </c>
      <c r="E18" s="112">
        <v>0</v>
      </c>
      <c r="F18" s="113">
        <v>0</v>
      </c>
      <c r="G18" s="113">
        <v>0</v>
      </c>
      <c r="H18" s="114">
        <v>0</v>
      </c>
      <c r="I18" s="116"/>
      <c r="J18" s="117" t="s">
        <v>30</v>
      </c>
      <c r="K18" s="29"/>
      <c r="L18" s="29"/>
      <c r="M18" s="29"/>
      <c r="N18" s="29"/>
      <c r="O18" s="29"/>
      <c r="P18" s="29"/>
      <c r="Q18" s="29"/>
      <c r="R18" s="29"/>
      <c r="S18" s="29"/>
    </row>
    <row r="19" spans="1:19" s="7" customFormat="1" ht="16.5" customHeight="1" hidden="1">
      <c r="A19" s="47"/>
      <c r="B19" s="119" t="s">
        <v>31</v>
      </c>
      <c r="C19" s="120"/>
      <c r="D19" s="120">
        <f t="shared" si="1"/>
        <v>0</v>
      </c>
      <c r="E19" s="121"/>
      <c r="F19" s="122"/>
      <c r="G19" s="122"/>
      <c r="H19" s="123"/>
      <c r="I19" s="116"/>
      <c r="J19" s="125" t="s">
        <v>32</v>
      </c>
      <c r="K19" s="29"/>
      <c r="L19" s="29"/>
      <c r="M19" s="29"/>
      <c r="N19" s="29"/>
      <c r="O19" s="29"/>
      <c r="P19" s="29"/>
      <c r="Q19" s="29"/>
      <c r="R19" s="29"/>
      <c r="S19" s="29"/>
    </row>
    <row r="20" spans="1:19" s="7" customFormat="1" ht="15.75">
      <c r="A20" s="47">
        <v>20</v>
      </c>
      <c r="B20" s="126" t="s">
        <v>33</v>
      </c>
      <c r="C20" s="127">
        <f aca="true" t="shared" si="2" ref="C20:H20">+C21+C25+C26+C27+C28</f>
        <v>30000</v>
      </c>
      <c r="D20" s="127">
        <f t="shared" si="2"/>
        <v>29509</v>
      </c>
      <c r="E20" s="128">
        <f t="shared" si="2"/>
        <v>30656</v>
      </c>
      <c r="F20" s="129">
        <f t="shared" si="2"/>
        <v>0</v>
      </c>
      <c r="G20" s="129">
        <f t="shared" si="2"/>
        <v>14</v>
      </c>
      <c r="H20" s="130">
        <f t="shared" si="2"/>
        <v>-1161</v>
      </c>
      <c r="I20" s="116"/>
      <c r="J20" s="131" t="s">
        <v>34</v>
      </c>
      <c r="K20" s="29"/>
      <c r="L20" s="29"/>
      <c r="M20" s="29"/>
      <c r="N20" s="29"/>
      <c r="O20" s="29"/>
      <c r="P20" s="29"/>
      <c r="Q20" s="29"/>
      <c r="R20" s="29"/>
      <c r="S20" s="29"/>
    </row>
    <row r="21" spans="1:19" s="7" customFormat="1" ht="15.75">
      <c r="A21" s="47">
        <v>25</v>
      </c>
      <c r="B21" s="132" t="s">
        <v>35</v>
      </c>
      <c r="C21" s="133">
        <v>0</v>
      </c>
      <c r="D21" s="133">
        <f t="shared" si="1"/>
        <v>0</v>
      </c>
      <c r="E21" s="134">
        <v>0</v>
      </c>
      <c r="F21" s="135">
        <v>0</v>
      </c>
      <c r="G21" s="135">
        <v>0</v>
      </c>
      <c r="H21" s="136">
        <v>0</v>
      </c>
      <c r="I21" s="116"/>
      <c r="J21" s="137" t="s">
        <v>36</v>
      </c>
      <c r="K21" s="29"/>
      <c r="L21" s="29"/>
      <c r="M21" s="29"/>
      <c r="N21" s="29"/>
      <c r="O21" s="29"/>
      <c r="P21" s="29"/>
      <c r="Q21" s="29"/>
      <c r="R21" s="29"/>
      <c r="S21" s="29"/>
    </row>
    <row r="22" spans="1:19" s="7" customFormat="1" ht="15.75">
      <c r="A22" s="47">
        <v>26</v>
      </c>
      <c r="B22" s="138" t="s">
        <v>37</v>
      </c>
      <c r="C22" s="140">
        <v>0</v>
      </c>
      <c r="D22" s="140">
        <f t="shared" si="1"/>
        <v>0</v>
      </c>
      <c r="E22" s="141">
        <v>0</v>
      </c>
      <c r="F22" s="142">
        <v>0</v>
      </c>
      <c r="G22" s="142">
        <v>0</v>
      </c>
      <c r="H22" s="143">
        <v>0</v>
      </c>
      <c r="I22" s="116"/>
      <c r="J22" s="145" t="s">
        <v>38</v>
      </c>
      <c r="K22" s="29"/>
      <c r="L22" s="29"/>
      <c r="M22" s="29"/>
      <c r="N22" s="29"/>
      <c r="O22" s="29"/>
      <c r="P22" s="29"/>
      <c r="Q22" s="29"/>
      <c r="R22" s="29"/>
      <c r="S22" s="29"/>
    </row>
    <row r="23" spans="1:19" s="7" customFormat="1" ht="15.75">
      <c r="A23" s="47">
        <v>30</v>
      </c>
      <c r="B23" s="146" t="s">
        <v>39</v>
      </c>
      <c r="C23" s="148">
        <v>0</v>
      </c>
      <c r="D23" s="148">
        <f t="shared" si="1"/>
        <v>0</v>
      </c>
      <c r="E23" s="149">
        <v>0</v>
      </c>
      <c r="F23" s="150">
        <v>0</v>
      </c>
      <c r="G23" s="150">
        <v>0</v>
      </c>
      <c r="H23" s="151">
        <v>0</v>
      </c>
      <c r="I23" s="116"/>
      <c r="J23" s="153" t="s">
        <v>40</v>
      </c>
      <c r="K23" s="29"/>
      <c r="L23" s="29"/>
      <c r="M23" s="29"/>
      <c r="N23" s="29"/>
      <c r="O23" s="29"/>
      <c r="P23" s="29"/>
      <c r="Q23" s="29"/>
      <c r="R23" s="29"/>
      <c r="S23" s="29"/>
    </row>
    <row r="24" spans="1:19" s="7" customFormat="1" ht="15.75">
      <c r="A24" s="47">
        <v>35</v>
      </c>
      <c r="B24" s="154" t="s">
        <v>41</v>
      </c>
      <c r="C24" s="156">
        <v>0</v>
      </c>
      <c r="D24" s="156">
        <f t="shared" si="1"/>
        <v>0</v>
      </c>
      <c r="E24" s="157">
        <v>0</v>
      </c>
      <c r="F24" s="158">
        <v>0</v>
      </c>
      <c r="G24" s="158">
        <v>0</v>
      </c>
      <c r="H24" s="159">
        <v>0</v>
      </c>
      <c r="I24" s="116"/>
      <c r="J24" s="160" t="s">
        <v>42</v>
      </c>
      <c r="K24" s="29"/>
      <c r="L24" s="29"/>
      <c r="M24" s="29"/>
      <c r="N24" s="29"/>
      <c r="O24" s="29"/>
      <c r="P24" s="29"/>
      <c r="Q24" s="29"/>
      <c r="R24" s="29"/>
      <c r="S24" s="29"/>
    </row>
    <row r="25" spans="1:19" s="7" customFormat="1" ht="15.75">
      <c r="A25" s="47">
        <v>40</v>
      </c>
      <c r="B25" s="161" t="s">
        <v>43</v>
      </c>
      <c r="C25" s="162">
        <v>25000</v>
      </c>
      <c r="D25" s="162">
        <f t="shared" si="1"/>
        <v>30062</v>
      </c>
      <c r="E25" s="163">
        <v>30048</v>
      </c>
      <c r="F25" s="164">
        <v>0</v>
      </c>
      <c r="G25" s="164">
        <v>14</v>
      </c>
      <c r="H25" s="165">
        <v>0</v>
      </c>
      <c r="I25" s="116"/>
      <c r="J25" s="166" t="s">
        <v>44</v>
      </c>
      <c r="K25" s="29"/>
      <c r="L25" s="29"/>
      <c r="M25" s="29"/>
      <c r="N25" s="29"/>
      <c r="O25" s="29"/>
      <c r="P25" s="29"/>
      <c r="Q25" s="29"/>
      <c r="R25" s="29"/>
      <c r="S25" s="29"/>
    </row>
    <row r="26" spans="1:19" s="7" customFormat="1" ht="15.75">
      <c r="A26" s="47">
        <v>45</v>
      </c>
      <c r="B26" s="167" t="s">
        <v>45</v>
      </c>
      <c r="C26" s="168">
        <v>5000</v>
      </c>
      <c r="D26" s="168">
        <f t="shared" si="1"/>
        <v>608</v>
      </c>
      <c r="E26" s="169">
        <v>608</v>
      </c>
      <c r="F26" s="170">
        <v>0</v>
      </c>
      <c r="G26" s="170">
        <v>0</v>
      </c>
      <c r="H26" s="171">
        <v>0</v>
      </c>
      <c r="I26" s="116"/>
      <c r="J26" s="172" t="s">
        <v>46</v>
      </c>
      <c r="K26" s="29"/>
      <c r="L26" s="29"/>
      <c r="M26" s="29"/>
      <c r="N26" s="29"/>
      <c r="O26" s="29"/>
      <c r="P26" s="29"/>
      <c r="Q26" s="29"/>
      <c r="R26" s="29"/>
      <c r="S26" s="29"/>
    </row>
    <row r="27" spans="1:19" s="7" customFormat="1" ht="15.75">
      <c r="A27" s="47">
        <v>50</v>
      </c>
      <c r="B27" s="167" t="s">
        <v>47</v>
      </c>
      <c r="C27" s="168">
        <v>0</v>
      </c>
      <c r="D27" s="168">
        <f t="shared" si="1"/>
        <v>-1161</v>
      </c>
      <c r="E27" s="169">
        <v>0</v>
      </c>
      <c r="F27" s="170">
        <v>0</v>
      </c>
      <c r="G27" s="170">
        <v>0</v>
      </c>
      <c r="H27" s="171">
        <v>-1161</v>
      </c>
      <c r="I27" s="116"/>
      <c r="J27" s="172" t="s">
        <v>48</v>
      </c>
      <c r="K27" s="29"/>
      <c r="L27" s="29"/>
      <c r="M27" s="29"/>
      <c r="N27" s="29"/>
      <c r="O27" s="29"/>
      <c r="P27" s="29"/>
      <c r="Q27" s="29"/>
      <c r="R27" s="29"/>
      <c r="S27" s="29"/>
    </row>
    <row r="28" spans="1:19" s="7" customFormat="1" ht="15.75">
      <c r="A28" s="47">
        <v>51</v>
      </c>
      <c r="B28" s="174" t="s">
        <v>49</v>
      </c>
      <c r="C28" s="120">
        <v>0</v>
      </c>
      <c r="D28" s="120">
        <f t="shared" si="1"/>
        <v>0</v>
      </c>
      <c r="E28" s="121">
        <v>0</v>
      </c>
      <c r="F28" s="122">
        <v>0</v>
      </c>
      <c r="G28" s="122">
        <v>0</v>
      </c>
      <c r="H28" s="123">
        <v>0</v>
      </c>
      <c r="I28" s="116"/>
      <c r="J28" s="125" t="s">
        <v>50</v>
      </c>
      <c r="K28" s="29"/>
      <c r="L28" s="29"/>
      <c r="M28" s="29"/>
      <c r="N28" s="29"/>
      <c r="O28" s="29"/>
      <c r="P28" s="29"/>
      <c r="Q28" s="29"/>
      <c r="R28" s="29"/>
      <c r="S28" s="29"/>
    </row>
    <row r="29" spans="1:19" s="7" customFormat="1" ht="16.5" customHeight="1" hidden="1">
      <c r="A29" s="47">
        <v>52</v>
      </c>
      <c r="B29" s="176"/>
      <c r="C29" s="178"/>
      <c r="D29" s="178">
        <f t="shared" si="1"/>
        <v>0</v>
      </c>
      <c r="E29" s="179"/>
      <c r="F29" s="180"/>
      <c r="G29" s="180"/>
      <c r="H29" s="181"/>
      <c r="I29" s="116"/>
      <c r="J29" s="182"/>
      <c r="K29" s="29"/>
      <c r="L29" s="29"/>
      <c r="M29" s="29"/>
      <c r="N29" s="29"/>
      <c r="O29" s="29"/>
      <c r="P29" s="29"/>
      <c r="Q29" s="29"/>
      <c r="R29" s="29"/>
      <c r="S29" s="29"/>
    </row>
    <row r="30" spans="1:19" s="7" customFormat="1" ht="16.5" customHeight="1" hidden="1">
      <c r="A30" s="47"/>
      <c r="B30" s="183"/>
      <c r="C30" s="184"/>
      <c r="D30" s="184">
        <f t="shared" si="1"/>
        <v>0</v>
      </c>
      <c r="E30" s="185"/>
      <c r="F30" s="186"/>
      <c r="G30" s="186"/>
      <c r="H30" s="187"/>
      <c r="I30" s="116"/>
      <c r="J30" s="189"/>
      <c r="K30" s="29"/>
      <c r="L30" s="29"/>
      <c r="M30" s="29"/>
      <c r="N30" s="29"/>
      <c r="O30" s="29"/>
      <c r="P30" s="29"/>
      <c r="Q30" s="29"/>
      <c r="R30" s="29"/>
      <c r="S30" s="29"/>
    </row>
    <row r="31" spans="1:19" s="7" customFormat="1" ht="15.75">
      <c r="A31" s="47">
        <v>60</v>
      </c>
      <c r="B31" s="190" t="s">
        <v>51</v>
      </c>
      <c r="C31" s="191">
        <v>0</v>
      </c>
      <c r="D31" s="191">
        <f t="shared" si="1"/>
        <v>0</v>
      </c>
      <c r="E31" s="192">
        <v>0</v>
      </c>
      <c r="F31" s="193">
        <v>0</v>
      </c>
      <c r="G31" s="193">
        <v>0</v>
      </c>
      <c r="H31" s="194">
        <v>0</v>
      </c>
      <c r="I31" s="196"/>
      <c r="J31" s="197" t="s">
        <v>52</v>
      </c>
      <c r="K31" s="29"/>
      <c r="L31" s="29"/>
      <c r="M31" s="29"/>
      <c r="N31" s="29"/>
      <c r="O31" s="29"/>
      <c r="P31" s="29"/>
      <c r="Q31" s="29"/>
      <c r="R31" s="29"/>
      <c r="S31" s="29"/>
    </row>
    <row r="32" spans="1:19" s="7" customFormat="1" ht="15.75">
      <c r="A32" s="47">
        <v>65</v>
      </c>
      <c r="B32" s="198" t="s">
        <v>53</v>
      </c>
      <c r="C32" s="199">
        <v>0</v>
      </c>
      <c r="D32" s="199">
        <f t="shared" si="1"/>
        <v>0</v>
      </c>
      <c r="E32" s="200">
        <v>0</v>
      </c>
      <c r="F32" s="201">
        <v>0</v>
      </c>
      <c r="G32" s="201">
        <v>0</v>
      </c>
      <c r="H32" s="202">
        <v>0</v>
      </c>
      <c r="I32" s="196"/>
      <c r="J32" s="204" t="s">
        <v>54</v>
      </c>
      <c r="K32" s="29"/>
      <c r="L32" s="29"/>
      <c r="M32" s="29"/>
      <c r="N32" s="29"/>
      <c r="O32" s="29"/>
      <c r="P32" s="29"/>
      <c r="Q32" s="29"/>
      <c r="R32" s="29"/>
      <c r="S32" s="29"/>
    </row>
    <row r="33" spans="1:19" s="7" customFormat="1" ht="19.5" thickBot="1">
      <c r="A33" s="1">
        <v>70</v>
      </c>
      <c r="B33" s="206" t="s">
        <v>55</v>
      </c>
      <c r="C33" s="209">
        <f aca="true" t="shared" si="3" ref="C33:H33">C34+C38+C39+C41+SUM(C43:C47)+C50</f>
        <v>809386</v>
      </c>
      <c r="D33" s="209">
        <f t="shared" si="3"/>
        <v>576356</v>
      </c>
      <c r="E33" s="210">
        <f t="shared" si="3"/>
        <v>434524</v>
      </c>
      <c r="F33" s="211">
        <f t="shared" si="3"/>
        <v>0</v>
      </c>
      <c r="G33" s="211">
        <f t="shared" si="3"/>
        <v>4673</v>
      </c>
      <c r="H33" s="212">
        <f t="shared" si="3"/>
        <v>137159</v>
      </c>
      <c r="I33" s="116"/>
      <c r="J33" s="214" t="s">
        <v>56</v>
      </c>
      <c r="K33" s="217"/>
      <c r="L33" s="217"/>
      <c r="M33" s="217"/>
      <c r="N33" s="217"/>
      <c r="O33" s="217"/>
      <c r="P33" s="217"/>
      <c r="Q33" s="218"/>
      <c r="R33" s="217"/>
      <c r="S33" s="217"/>
    </row>
    <row r="34" spans="1:19" s="7" customFormat="1" ht="16.5" thickTop="1">
      <c r="A34" s="1">
        <v>75</v>
      </c>
      <c r="B34" s="219" t="s">
        <v>57</v>
      </c>
      <c r="C34" s="221">
        <f aca="true" t="shared" si="4" ref="C34:H34">SUM(C35:C37)</f>
        <v>634722</v>
      </c>
      <c r="D34" s="221">
        <f t="shared" si="4"/>
        <v>448754</v>
      </c>
      <c r="E34" s="222">
        <f t="shared" si="4"/>
        <v>311255</v>
      </c>
      <c r="F34" s="223">
        <f t="shared" si="4"/>
        <v>0</v>
      </c>
      <c r="G34" s="223">
        <f t="shared" si="4"/>
        <v>340</v>
      </c>
      <c r="H34" s="224">
        <f t="shared" si="4"/>
        <v>137159</v>
      </c>
      <c r="I34" s="225"/>
      <c r="J34" s="117" t="s">
        <v>59</v>
      </c>
      <c r="K34" s="217"/>
      <c r="L34" s="217"/>
      <c r="M34" s="217"/>
      <c r="N34" s="217"/>
      <c r="O34" s="217"/>
      <c r="P34" s="217"/>
      <c r="Q34" s="218"/>
      <c r="R34" s="217"/>
      <c r="S34" s="217"/>
    </row>
    <row r="35" spans="1:19" s="7" customFormat="1" ht="15.75">
      <c r="A35" s="1">
        <v>75</v>
      </c>
      <c r="B35" s="226" t="s">
        <v>60</v>
      </c>
      <c r="C35" s="229">
        <v>453797</v>
      </c>
      <c r="D35" s="229">
        <f t="shared" si="1"/>
        <v>316813</v>
      </c>
      <c r="E35" s="230">
        <v>280205</v>
      </c>
      <c r="F35" s="231">
        <v>0</v>
      </c>
      <c r="G35" s="231">
        <v>0</v>
      </c>
      <c r="H35" s="232">
        <v>36608</v>
      </c>
      <c r="I35" s="225"/>
      <c r="J35" s="233" t="s">
        <v>58</v>
      </c>
      <c r="K35" s="217"/>
      <c r="L35" s="217"/>
      <c r="M35" s="217"/>
      <c r="N35" s="217"/>
      <c r="O35" s="217"/>
      <c r="P35" s="217"/>
      <c r="Q35" s="218"/>
      <c r="R35" s="217"/>
      <c r="S35" s="217"/>
    </row>
    <row r="36" spans="1:19" s="7" customFormat="1" ht="15.75">
      <c r="A36" s="1">
        <v>80</v>
      </c>
      <c r="B36" s="234" t="s">
        <v>61</v>
      </c>
      <c r="C36" s="237">
        <v>39369</v>
      </c>
      <c r="D36" s="237">
        <f t="shared" si="1"/>
        <v>33987</v>
      </c>
      <c r="E36" s="238">
        <v>31050</v>
      </c>
      <c r="F36" s="239">
        <v>0</v>
      </c>
      <c r="G36" s="239">
        <v>340</v>
      </c>
      <c r="H36" s="240">
        <v>2597</v>
      </c>
      <c r="I36" s="225"/>
      <c r="J36" s="172" t="s">
        <v>62</v>
      </c>
      <c r="K36" s="217"/>
      <c r="L36" s="217"/>
      <c r="M36" s="217"/>
      <c r="N36" s="217"/>
      <c r="O36" s="217"/>
      <c r="P36" s="217"/>
      <c r="Q36" s="218"/>
      <c r="R36" s="217"/>
      <c r="S36" s="217"/>
    </row>
    <row r="37" spans="1:19" s="7" customFormat="1" ht="15.75">
      <c r="A37" s="1">
        <v>85</v>
      </c>
      <c r="B37" s="241" t="s">
        <v>63</v>
      </c>
      <c r="C37" s="244">
        <v>141556</v>
      </c>
      <c r="D37" s="244">
        <f t="shared" si="1"/>
        <v>97954</v>
      </c>
      <c r="E37" s="245">
        <v>0</v>
      </c>
      <c r="F37" s="246">
        <v>0</v>
      </c>
      <c r="G37" s="246">
        <v>0</v>
      </c>
      <c r="H37" s="247">
        <v>97954</v>
      </c>
      <c r="I37" s="225"/>
      <c r="J37" s="172" t="s">
        <v>64</v>
      </c>
      <c r="K37" s="217"/>
      <c r="L37" s="217"/>
      <c r="M37" s="217"/>
      <c r="N37" s="217"/>
      <c r="O37" s="217"/>
      <c r="P37" s="217"/>
      <c r="Q37" s="218"/>
      <c r="R37" s="217"/>
      <c r="S37" s="217"/>
    </row>
    <row r="38" spans="1:19" s="7" customFormat="1" ht="15.75">
      <c r="A38" s="1">
        <v>90</v>
      </c>
      <c r="B38" s="248" t="s">
        <v>65</v>
      </c>
      <c r="C38" s="250">
        <v>171664</v>
      </c>
      <c r="D38" s="250">
        <f t="shared" si="1"/>
        <v>124653</v>
      </c>
      <c r="E38" s="251">
        <v>120320</v>
      </c>
      <c r="F38" s="252">
        <v>0</v>
      </c>
      <c r="G38" s="252">
        <v>4333</v>
      </c>
      <c r="H38" s="253">
        <v>0</v>
      </c>
      <c r="I38" s="225"/>
      <c r="J38" s="172" t="s">
        <v>66</v>
      </c>
      <c r="K38" s="217"/>
      <c r="L38" s="217"/>
      <c r="M38" s="217"/>
      <c r="N38" s="217"/>
      <c r="O38" s="217"/>
      <c r="P38" s="217"/>
      <c r="Q38" s="218"/>
      <c r="R38" s="217"/>
      <c r="S38" s="217"/>
    </row>
    <row r="39" spans="1:19" s="7" customFormat="1" ht="15.75">
      <c r="A39" s="1">
        <v>95</v>
      </c>
      <c r="B39" s="254" t="s">
        <v>67</v>
      </c>
      <c r="C39" s="120">
        <v>0</v>
      </c>
      <c r="D39" s="120">
        <f t="shared" si="1"/>
        <v>0</v>
      </c>
      <c r="E39" s="121">
        <v>0</v>
      </c>
      <c r="F39" s="122">
        <v>0</v>
      </c>
      <c r="G39" s="122">
        <v>0</v>
      </c>
      <c r="H39" s="123">
        <v>0</v>
      </c>
      <c r="I39" s="225"/>
      <c r="J39" s="125" t="s">
        <v>68</v>
      </c>
      <c r="K39" s="217"/>
      <c r="L39" s="217"/>
      <c r="M39" s="217"/>
      <c r="N39" s="217"/>
      <c r="O39" s="217"/>
      <c r="P39" s="217"/>
      <c r="Q39" s="218"/>
      <c r="R39" s="217"/>
      <c r="S39" s="217"/>
    </row>
    <row r="40" spans="1:19" s="7" customFormat="1" ht="15.75">
      <c r="A40" s="1">
        <v>100</v>
      </c>
      <c r="B40" s="255" t="s">
        <v>69</v>
      </c>
      <c r="C40" s="256">
        <v>0</v>
      </c>
      <c r="D40" s="256">
        <f t="shared" si="1"/>
        <v>0</v>
      </c>
      <c r="E40" s="257">
        <v>0</v>
      </c>
      <c r="F40" s="258">
        <v>0</v>
      </c>
      <c r="G40" s="259">
        <v>0</v>
      </c>
      <c r="H40" s="260">
        <v>0</v>
      </c>
      <c r="I40" s="225"/>
      <c r="J40" s="261" t="s">
        <v>70</v>
      </c>
      <c r="K40" s="217"/>
      <c r="L40" s="217"/>
      <c r="M40" s="217"/>
      <c r="N40" s="217"/>
      <c r="O40" s="217"/>
      <c r="P40" s="217"/>
      <c r="Q40" s="218"/>
      <c r="R40" s="217"/>
      <c r="S40" s="217"/>
    </row>
    <row r="41" spans="1:19" s="7" customFormat="1" ht="15.75">
      <c r="A41" s="1">
        <v>105</v>
      </c>
      <c r="B41" s="248" t="s">
        <v>71</v>
      </c>
      <c r="C41" s="250">
        <v>0</v>
      </c>
      <c r="D41" s="250">
        <f t="shared" si="1"/>
        <v>0</v>
      </c>
      <c r="E41" s="251">
        <v>0</v>
      </c>
      <c r="F41" s="252">
        <v>0</v>
      </c>
      <c r="G41" s="252">
        <v>0</v>
      </c>
      <c r="H41" s="253">
        <v>0</v>
      </c>
      <c r="I41" s="225"/>
      <c r="J41" s="233" t="s">
        <v>72</v>
      </c>
      <c r="K41" s="217"/>
      <c r="L41" s="217"/>
      <c r="M41" s="217"/>
      <c r="N41" s="217"/>
      <c r="O41" s="217"/>
      <c r="P41" s="217"/>
      <c r="Q41" s="218"/>
      <c r="R41" s="217"/>
      <c r="S41" s="217"/>
    </row>
    <row r="42" spans="1:19" s="7" customFormat="1" ht="15.75">
      <c r="A42" s="1">
        <v>106</v>
      </c>
      <c r="B42" s="255" t="s">
        <v>73</v>
      </c>
      <c r="C42" s="256">
        <v>0</v>
      </c>
      <c r="D42" s="256">
        <f t="shared" si="1"/>
        <v>0</v>
      </c>
      <c r="E42" s="257">
        <v>0</v>
      </c>
      <c r="F42" s="258">
        <v>0</v>
      </c>
      <c r="G42" s="259">
        <v>0</v>
      </c>
      <c r="H42" s="260">
        <v>0</v>
      </c>
      <c r="I42" s="225"/>
      <c r="J42" s="261" t="s">
        <v>74</v>
      </c>
      <c r="K42" s="217"/>
      <c r="L42" s="217"/>
      <c r="M42" s="217"/>
      <c r="N42" s="217"/>
      <c r="O42" s="217"/>
      <c r="P42" s="217"/>
      <c r="Q42" s="218"/>
      <c r="R42" s="217"/>
      <c r="S42" s="217"/>
    </row>
    <row r="43" spans="1:19" s="7" customFormat="1" ht="15.75">
      <c r="A43" s="1">
        <v>107</v>
      </c>
      <c r="B43" s="262" t="s">
        <v>75</v>
      </c>
      <c r="C43" s="168">
        <v>0</v>
      </c>
      <c r="D43" s="168">
        <f t="shared" si="1"/>
        <v>0</v>
      </c>
      <c r="E43" s="163">
        <v>0</v>
      </c>
      <c r="F43" s="164">
        <v>0</v>
      </c>
      <c r="G43" s="164">
        <v>0</v>
      </c>
      <c r="H43" s="165">
        <v>0</v>
      </c>
      <c r="I43" s="225"/>
      <c r="J43" s="172" t="s">
        <v>77</v>
      </c>
      <c r="K43" s="217"/>
      <c r="L43" s="217"/>
      <c r="M43" s="217"/>
      <c r="N43" s="217"/>
      <c r="O43" s="217"/>
      <c r="P43" s="217"/>
      <c r="Q43" s="218"/>
      <c r="R43" s="217"/>
      <c r="S43" s="217"/>
    </row>
    <row r="44" spans="1:19" s="7" customFormat="1" ht="15.75">
      <c r="A44" s="1">
        <v>108</v>
      </c>
      <c r="B44" s="262" t="s">
        <v>78</v>
      </c>
      <c r="C44" s="168">
        <v>3000</v>
      </c>
      <c r="D44" s="168">
        <f t="shared" si="1"/>
        <v>2949</v>
      </c>
      <c r="E44" s="169">
        <v>2949</v>
      </c>
      <c r="F44" s="170">
        <v>0</v>
      </c>
      <c r="G44" s="170">
        <v>0</v>
      </c>
      <c r="H44" s="171">
        <v>0</v>
      </c>
      <c r="I44" s="225"/>
      <c r="J44" s="172" t="s">
        <v>79</v>
      </c>
      <c r="K44" s="217"/>
      <c r="L44" s="217"/>
      <c r="M44" s="217"/>
      <c r="N44" s="217"/>
      <c r="O44" s="217"/>
      <c r="P44" s="217"/>
      <c r="Q44" s="218"/>
      <c r="R44" s="217"/>
      <c r="S44" s="217"/>
    </row>
    <row r="45" spans="1:19" s="7" customFormat="1" ht="15.75">
      <c r="A45" s="1">
        <v>110</v>
      </c>
      <c r="B45" s="262" t="s">
        <v>80</v>
      </c>
      <c r="C45" s="168">
        <v>0</v>
      </c>
      <c r="D45" s="168">
        <f t="shared" si="1"/>
        <v>0</v>
      </c>
      <c r="E45" s="169">
        <v>0</v>
      </c>
      <c r="F45" s="170">
        <v>0</v>
      </c>
      <c r="G45" s="170">
        <v>0</v>
      </c>
      <c r="H45" s="171">
        <v>0</v>
      </c>
      <c r="I45" s="225"/>
      <c r="J45" s="172" t="s">
        <v>81</v>
      </c>
      <c r="K45" s="217"/>
      <c r="L45" s="217"/>
      <c r="M45" s="217"/>
      <c r="N45" s="217"/>
      <c r="O45" s="217"/>
      <c r="P45" s="217"/>
      <c r="Q45" s="218"/>
      <c r="R45" s="217"/>
      <c r="S45" s="217"/>
    </row>
    <row r="46" spans="1:19" s="7" customFormat="1" ht="15.75">
      <c r="A46" s="1">
        <v>115</v>
      </c>
      <c r="B46" s="254" t="s">
        <v>82</v>
      </c>
      <c r="C46" s="120">
        <v>0</v>
      </c>
      <c r="D46" s="120">
        <f>+E46+F46+G46+H46</f>
        <v>0</v>
      </c>
      <c r="E46" s="121">
        <v>0</v>
      </c>
      <c r="F46" s="122">
        <v>0</v>
      </c>
      <c r="G46" s="122">
        <v>0</v>
      </c>
      <c r="H46" s="123">
        <v>0</v>
      </c>
      <c r="I46" s="225"/>
      <c r="J46" s="172" t="s">
        <v>84</v>
      </c>
      <c r="K46" s="217"/>
      <c r="L46" s="217"/>
      <c r="M46" s="217"/>
      <c r="N46" s="217"/>
      <c r="O46" s="217"/>
      <c r="P46" s="217"/>
      <c r="Q46" s="218"/>
      <c r="R46" s="217"/>
      <c r="S46" s="217"/>
    </row>
    <row r="47" spans="1:19" s="7" customFormat="1" ht="15.75">
      <c r="A47" s="1">
        <v>115</v>
      </c>
      <c r="B47" s="254" t="s">
        <v>85</v>
      </c>
      <c r="C47" s="120">
        <v>0</v>
      </c>
      <c r="D47" s="120">
        <f t="shared" si="1"/>
        <v>0</v>
      </c>
      <c r="E47" s="121">
        <v>0</v>
      </c>
      <c r="F47" s="122">
        <v>0</v>
      </c>
      <c r="G47" s="122">
        <v>0</v>
      </c>
      <c r="H47" s="123">
        <v>0</v>
      </c>
      <c r="I47" s="225"/>
      <c r="J47" s="125" t="s">
        <v>83</v>
      </c>
      <c r="K47" s="217"/>
      <c r="L47" s="217"/>
      <c r="M47" s="217"/>
      <c r="N47" s="217"/>
      <c r="O47" s="217"/>
      <c r="P47" s="217"/>
      <c r="Q47" s="218"/>
      <c r="R47" s="217"/>
      <c r="S47" s="217"/>
    </row>
    <row r="48" spans="1:19" s="7" customFormat="1" ht="15.75">
      <c r="A48" s="1">
        <v>120</v>
      </c>
      <c r="B48" s="265" t="s">
        <v>86</v>
      </c>
      <c r="C48" s="267">
        <v>0</v>
      </c>
      <c r="D48" s="267">
        <f t="shared" si="1"/>
        <v>0</v>
      </c>
      <c r="E48" s="268">
        <v>0</v>
      </c>
      <c r="F48" s="269">
        <v>0</v>
      </c>
      <c r="G48" s="269">
        <v>0</v>
      </c>
      <c r="H48" s="270">
        <v>0</v>
      </c>
      <c r="I48" s="225"/>
      <c r="J48" s="271" t="s">
        <v>87</v>
      </c>
      <c r="K48" s="217"/>
      <c r="L48" s="217"/>
      <c r="M48" s="217"/>
      <c r="N48" s="217"/>
      <c r="O48" s="217"/>
      <c r="P48" s="217"/>
      <c r="Q48" s="218"/>
      <c r="R48" s="217"/>
      <c r="S48" s="217"/>
    </row>
    <row r="49" spans="1:19" s="7" customFormat="1" ht="15.75">
      <c r="A49" s="1">
        <v>125</v>
      </c>
      <c r="B49" s="272" t="s">
        <v>88</v>
      </c>
      <c r="C49" s="275">
        <v>0</v>
      </c>
      <c r="D49" s="275">
        <f t="shared" si="1"/>
        <v>0</v>
      </c>
      <c r="E49" s="276">
        <v>0</v>
      </c>
      <c r="F49" s="277">
        <v>0</v>
      </c>
      <c r="G49" s="277">
        <v>0</v>
      </c>
      <c r="H49" s="278">
        <v>0</v>
      </c>
      <c r="I49" s="225"/>
      <c r="J49" s="281" t="s">
        <v>89</v>
      </c>
      <c r="K49" s="217"/>
      <c r="L49" s="217"/>
      <c r="M49" s="217"/>
      <c r="N49" s="217"/>
      <c r="O49" s="217"/>
      <c r="P49" s="217"/>
      <c r="Q49" s="218"/>
      <c r="R49" s="217"/>
      <c r="S49" s="217"/>
    </row>
    <row r="50" spans="1:19" s="7" customFormat="1" ht="15.75">
      <c r="A50" s="282">
        <v>127</v>
      </c>
      <c r="B50" s="176" t="s">
        <v>90</v>
      </c>
      <c r="C50" s="284">
        <v>0</v>
      </c>
      <c r="D50" s="284">
        <f t="shared" si="1"/>
        <v>0</v>
      </c>
      <c r="E50" s="285">
        <v>0</v>
      </c>
      <c r="F50" s="286">
        <v>0</v>
      </c>
      <c r="G50" s="286">
        <v>0</v>
      </c>
      <c r="H50" s="287">
        <v>0</v>
      </c>
      <c r="I50" s="196"/>
      <c r="J50" s="290" t="s">
        <v>91</v>
      </c>
      <c r="K50" s="217"/>
      <c r="L50" s="217"/>
      <c r="M50" s="217"/>
      <c r="N50" s="217"/>
      <c r="O50" s="217"/>
      <c r="P50" s="217"/>
      <c r="Q50" s="218"/>
      <c r="R50" s="217"/>
      <c r="S50" s="217"/>
    </row>
    <row r="51" spans="1:19" s="7" customFormat="1" ht="19.5" thickBot="1">
      <c r="A51" s="1">
        <v>130</v>
      </c>
      <c r="B51" s="291" t="s">
        <v>92</v>
      </c>
      <c r="C51" s="293">
        <f aca="true" t="shared" si="5" ref="C51:H51">+C52+C53+C57</f>
        <v>779386</v>
      </c>
      <c r="D51" s="293">
        <f t="shared" si="5"/>
        <v>546004</v>
      </c>
      <c r="E51" s="294">
        <f t="shared" si="5"/>
        <v>408845</v>
      </c>
      <c r="F51" s="295">
        <f t="shared" si="5"/>
        <v>0</v>
      </c>
      <c r="G51" s="296">
        <f t="shared" si="5"/>
        <v>0</v>
      </c>
      <c r="H51" s="297">
        <f t="shared" si="5"/>
        <v>137159</v>
      </c>
      <c r="I51" s="116"/>
      <c r="J51" s="298" t="s">
        <v>93</v>
      </c>
      <c r="K51" s="217"/>
      <c r="L51" s="217"/>
      <c r="M51" s="217"/>
      <c r="N51" s="217"/>
      <c r="O51" s="217"/>
      <c r="P51" s="217"/>
      <c r="Q51" s="218"/>
      <c r="R51" s="217"/>
      <c r="S51" s="217"/>
    </row>
    <row r="52" spans="1:19" s="7" customFormat="1" ht="16.5" thickTop="1">
      <c r="A52" s="1">
        <v>135</v>
      </c>
      <c r="B52" s="248" t="s">
        <v>94</v>
      </c>
      <c r="C52" s="299">
        <v>0</v>
      </c>
      <c r="D52" s="299">
        <f t="shared" si="1"/>
        <v>0</v>
      </c>
      <c r="E52" s="300">
        <v>0</v>
      </c>
      <c r="F52" s="301">
        <v>0</v>
      </c>
      <c r="G52" s="301">
        <v>0</v>
      </c>
      <c r="H52" s="302">
        <v>0</v>
      </c>
      <c r="I52" s="196"/>
      <c r="J52" s="303" t="s">
        <v>95</v>
      </c>
      <c r="K52" s="217"/>
      <c r="L52" s="217"/>
      <c r="M52" s="217"/>
      <c r="N52" s="217"/>
      <c r="O52" s="217"/>
      <c r="P52" s="217"/>
      <c r="Q52" s="218"/>
      <c r="R52" s="217"/>
      <c r="S52" s="217"/>
    </row>
    <row r="53" spans="1:19" s="7" customFormat="1" ht="15.75">
      <c r="A53" s="1">
        <v>140</v>
      </c>
      <c r="B53" s="263" t="s">
        <v>96</v>
      </c>
      <c r="C53" s="304">
        <v>779386</v>
      </c>
      <c r="D53" s="304">
        <f t="shared" si="1"/>
        <v>408845</v>
      </c>
      <c r="E53" s="305">
        <v>408845</v>
      </c>
      <c r="F53" s="306">
        <v>0</v>
      </c>
      <c r="G53" s="306">
        <v>0</v>
      </c>
      <c r="H53" s="307">
        <v>0</v>
      </c>
      <c r="I53" s="196"/>
      <c r="J53" s="308" t="s">
        <v>97</v>
      </c>
      <c r="K53" s="217"/>
      <c r="L53" s="217"/>
      <c r="M53" s="217"/>
      <c r="N53" s="217"/>
      <c r="O53" s="217"/>
      <c r="P53" s="217"/>
      <c r="Q53" s="218"/>
      <c r="R53" s="217"/>
      <c r="S53" s="217"/>
    </row>
    <row r="54" spans="1:19" s="7" customFormat="1" ht="15.75">
      <c r="A54" s="1">
        <v>145</v>
      </c>
      <c r="B54" s="119" t="s">
        <v>98</v>
      </c>
      <c r="C54" s="309">
        <v>0</v>
      </c>
      <c r="D54" s="309">
        <f t="shared" si="1"/>
        <v>0</v>
      </c>
      <c r="E54" s="310">
        <v>0</v>
      </c>
      <c r="F54" s="311">
        <v>0</v>
      </c>
      <c r="G54" s="311">
        <v>0</v>
      </c>
      <c r="H54" s="312">
        <v>0</v>
      </c>
      <c r="I54" s="196"/>
      <c r="J54" s="313" t="s">
        <v>99</v>
      </c>
      <c r="K54" s="217"/>
      <c r="L54" s="217"/>
      <c r="M54" s="217"/>
      <c r="N54" s="217"/>
      <c r="O54" s="217"/>
      <c r="P54" s="217"/>
      <c r="Q54" s="218"/>
      <c r="R54" s="217"/>
      <c r="S54" s="217"/>
    </row>
    <row r="55" spans="1:19" s="7" customFormat="1" ht="15.75">
      <c r="A55" s="1">
        <v>150</v>
      </c>
      <c r="B55" s="314" t="s">
        <v>100</v>
      </c>
      <c r="C55" s="316">
        <v>0</v>
      </c>
      <c r="D55" s="316">
        <f t="shared" si="1"/>
        <v>0</v>
      </c>
      <c r="E55" s="317">
        <v>0</v>
      </c>
      <c r="F55" s="318">
        <v>0</v>
      </c>
      <c r="G55" s="318">
        <v>0</v>
      </c>
      <c r="H55" s="319">
        <v>0</v>
      </c>
      <c r="I55" s="196"/>
      <c r="J55" s="320" t="s">
        <v>32</v>
      </c>
      <c r="K55" s="217"/>
      <c r="L55" s="217"/>
      <c r="M55" s="217"/>
      <c r="N55" s="217"/>
      <c r="O55" s="217"/>
      <c r="P55" s="217"/>
      <c r="Q55" s="218"/>
      <c r="R55" s="217"/>
      <c r="S55" s="217"/>
    </row>
    <row r="56" spans="1:19" s="7" customFormat="1" ht="15.75" customHeight="1" hidden="1">
      <c r="A56" s="1">
        <v>160</v>
      </c>
      <c r="B56" s="321"/>
      <c r="C56" s="299"/>
      <c r="D56" s="299">
        <f t="shared" si="1"/>
        <v>0</v>
      </c>
      <c r="E56" s="300"/>
      <c r="F56" s="301"/>
      <c r="G56" s="301"/>
      <c r="H56" s="302"/>
      <c r="I56" s="196"/>
      <c r="J56" s="303"/>
      <c r="K56" s="217"/>
      <c r="L56" s="217"/>
      <c r="M56" s="217"/>
      <c r="N56" s="217"/>
      <c r="O56" s="217"/>
      <c r="P56" s="217"/>
      <c r="Q56" s="218"/>
      <c r="R56" s="217"/>
      <c r="S56" s="217"/>
    </row>
    <row r="57" spans="1:19" s="7" customFormat="1" ht="15.75">
      <c r="A57" s="282">
        <v>162</v>
      </c>
      <c r="B57" s="323" t="s">
        <v>101</v>
      </c>
      <c r="C57" s="199">
        <v>0</v>
      </c>
      <c r="D57" s="199">
        <f t="shared" si="1"/>
        <v>137159</v>
      </c>
      <c r="E57" s="200">
        <v>0</v>
      </c>
      <c r="F57" s="201">
        <v>0</v>
      </c>
      <c r="G57" s="201">
        <v>0</v>
      </c>
      <c r="H57" s="202">
        <v>137159</v>
      </c>
      <c r="I57" s="196"/>
      <c r="J57" s="204" t="s">
        <v>102</v>
      </c>
      <c r="K57" s="217"/>
      <c r="L57" s="217"/>
      <c r="M57" s="217"/>
      <c r="N57" s="217"/>
      <c r="O57" s="217"/>
      <c r="P57" s="217"/>
      <c r="Q57" s="218"/>
      <c r="R57" s="217"/>
      <c r="S57" s="217"/>
    </row>
    <row r="58" spans="1:19" s="7" customFormat="1" ht="19.5" thickBot="1">
      <c r="A58" s="1">
        <v>165</v>
      </c>
      <c r="B58" s="325" t="s">
        <v>103</v>
      </c>
      <c r="C58" s="328">
        <v>0</v>
      </c>
      <c r="D58" s="328">
        <f t="shared" si="1"/>
        <v>0</v>
      </c>
      <c r="E58" s="329">
        <v>0</v>
      </c>
      <c r="F58" s="330">
        <v>0</v>
      </c>
      <c r="G58" s="330">
        <v>0</v>
      </c>
      <c r="H58" s="331">
        <v>0</v>
      </c>
      <c r="I58" s="196"/>
      <c r="J58" s="333" t="s">
        <v>104</v>
      </c>
      <c r="K58" s="217"/>
      <c r="L58" s="217"/>
      <c r="M58" s="217"/>
      <c r="N58" s="217"/>
      <c r="O58" s="217"/>
      <c r="P58" s="217"/>
      <c r="Q58" s="218"/>
      <c r="R58" s="217"/>
      <c r="S58" s="217"/>
    </row>
    <row r="59" spans="1:19" s="7" customFormat="1" ht="19.5" thickTop="1">
      <c r="A59" s="1">
        <v>175</v>
      </c>
      <c r="B59" s="334" t="s">
        <v>105</v>
      </c>
      <c r="C59" s="336">
        <f aca="true" t="shared" si="6" ref="C59:H59">+C17-C33+C51-C58</f>
        <v>0</v>
      </c>
      <c r="D59" s="336">
        <f t="shared" si="6"/>
        <v>-843</v>
      </c>
      <c r="E59" s="337">
        <f t="shared" si="6"/>
        <v>4977</v>
      </c>
      <c r="F59" s="338">
        <f t="shared" si="6"/>
        <v>0</v>
      </c>
      <c r="G59" s="338">
        <f t="shared" si="6"/>
        <v>-4659</v>
      </c>
      <c r="H59" s="339">
        <f t="shared" si="6"/>
        <v>-1161</v>
      </c>
      <c r="I59" s="196"/>
      <c r="J59" s="340"/>
      <c r="K59" s="217"/>
      <c r="L59" s="217"/>
      <c r="M59" s="217"/>
      <c r="N59" s="217"/>
      <c r="O59" s="217"/>
      <c r="P59" s="217"/>
      <c r="Q59" s="218"/>
      <c r="R59" s="217"/>
      <c r="S59" s="217"/>
    </row>
    <row r="60" spans="1:19" s="7" customFormat="1" ht="12" customHeight="1" hidden="1">
      <c r="A60" s="1">
        <v>180</v>
      </c>
      <c r="B60" s="341">
        <f>+IF(+SUM(C$65:H$65)=0,0,"Контрола: дефицит/излишък = финансиране с обратен знак (V. + VІ. = 0)")</f>
        <v>0</v>
      </c>
      <c r="C60" s="343">
        <f aca="true" t="shared" si="7" ref="C60:H60">+C$64+C$66</f>
        <v>0</v>
      </c>
      <c r="D60" s="343">
        <f t="shared" si="7"/>
        <v>0</v>
      </c>
      <c r="E60" s="344">
        <f t="shared" si="7"/>
        <v>0</v>
      </c>
      <c r="F60" s="344">
        <f t="shared" si="7"/>
        <v>0</v>
      </c>
      <c r="G60" s="344">
        <f t="shared" si="7"/>
        <v>0</v>
      </c>
      <c r="H60" s="345">
        <f t="shared" si="7"/>
        <v>0</v>
      </c>
      <c r="I60" s="196"/>
      <c r="J60" s="346"/>
      <c r="K60" s="217"/>
      <c r="L60" s="217"/>
      <c r="M60" s="217"/>
      <c r="N60" s="217"/>
      <c r="O60" s="217"/>
      <c r="P60" s="217"/>
      <c r="Q60" s="218"/>
      <c r="R60" s="217"/>
      <c r="S60" s="217"/>
    </row>
    <row r="61" spans="1:19" s="7" customFormat="1" ht="19.5" thickBot="1">
      <c r="A61" s="1">
        <v>185</v>
      </c>
      <c r="B61" s="99" t="s">
        <v>106</v>
      </c>
      <c r="C61" s="348">
        <f aca="true" t="shared" si="8" ref="C61:H61">SUM(+C63+C71+C72+C79+C80+C81+C84+C85+C86+C87+C88+C89+C90)</f>
        <v>0</v>
      </c>
      <c r="D61" s="348">
        <f t="shared" si="8"/>
        <v>843</v>
      </c>
      <c r="E61" s="349">
        <f t="shared" si="8"/>
        <v>-4977</v>
      </c>
      <c r="F61" s="350">
        <f t="shared" si="8"/>
        <v>0</v>
      </c>
      <c r="G61" s="350">
        <f t="shared" si="8"/>
        <v>4659</v>
      </c>
      <c r="H61" s="351">
        <f t="shared" si="8"/>
        <v>1161</v>
      </c>
      <c r="I61" s="196"/>
      <c r="J61" s="353" t="s">
        <v>107</v>
      </c>
      <c r="K61" s="217"/>
      <c r="L61" s="217"/>
      <c r="M61" s="217"/>
      <c r="N61" s="217"/>
      <c r="O61" s="217"/>
      <c r="P61" s="217"/>
      <c r="Q61" s="218"/>
      <c r="R61" s="217"/>
      <c r="S61" s="217"/>
    </row>
    <row r="62" spans="1:19" s="7" customFormat="1" ht="16.5" hidden="1" thickTop="1">
      <c r="A62" s="1">
        <v>190</v>
      </c>
      <c r="B62" s="354"/>
      <c r="C62" s="355"/>
      <c r="D62" s="356">
        <f t="shared" si="1"/>
        <v>0</v>
      </c>
      <c r="E62" s="357"/>
      <c r="F62" s="358"/>
      <c r="G62" s="358"/>
      <c r="H62" s="359"/>
      <c r="I62" s="196"/>
      <c r="J62" s="361"/>
      <c r="K62" s="217"/>
      <c r="L62" s="217"/>
      <c r="M62" s="217"/>
      <c r="N62" s="217"/>
      <c r="O62" s="217"/>
      <c r="P62" s="217"/>
      <c r="Q62" s="218"/>
      <c r="R62" s="217"/>
      <c r="S62" s="217"/>
    </row>
    <row r="63" spans="1:19" s="7" customFormat="1" ht="16.5" thickTop="1">
      <c r="A63" s="362">
        <v>195</v>
      </c>
      <c r="B63" s="254" t="s">
        <v>108</v>
      </c>
      <c r="C63" s="309">
        <f aca="true" t="shared" si="9" ref="C63:H63">SUM(C64:C70)</f>
        <v>0</v>
      </c>
      <c r="D63" s="309">
        <f t="shared" si="9"/>
        <v>0</v>
      </c>
      <c r="E63" s="310">
        <f t="shared" si="9"/>
        <v>0</v>
      </c>
      <c r="F63" s="311">
        <f t="shared" si="9"/>
        <v>0</v>
      </c>
      <c r="G63" s="311">
        <f t="shared" si="9"/>
        <v>0</v>
      </c>
      <c r="H63" s="312">
        <f t="shared" si="9"/>
        <v>0</v>
      </c>
      <c r="I63" s="196"/>
      <c r="J63" s="313" t="s">
        <v>109</v>
      </c>
      <c r="K63" s="217"/>
      <c r="L63" s="217"/>
      <c r="M63" s="217"/>
      <c r="N63" s="217"/>
      <c r="O63" s="217"/>
      <c r="P63" s="217"/>
      <c r="Q63" s="218"/>
      <c r="R63" s="217"/>
      <c r="S63" s="217"/>
    </row>
    <row r="64" spans="1:19" s="7" customFormat="1" ht="15.75">
      <c r="A64" s="365">
        <v>200</v>
      </c>
      <c r="B64" s="366" t="s">
        <v>110</v>
      </c>
      <c r="C64" s="367">
        <v>0</v>
      </c>
      <c r="D64" s="367">
        <f t="shared" si="1"/>
        <v>0</v>
      </c>
      <c r="E64" s="368">
        <v>0</v>
      </c>
      <c r="F64" s="369">
        <v>0</v>
      </c>
      <c r="G64" s="369">
        <v>0</v>
      </c>
      <c r="H64" s="370">
        <v>0</v>
      </c>
      <c r="I64" s="196"/>
      <c r="J64" s="372" t="s">
        <v>111</v>
      </c>
      <c r="K64" s="217"/>
      <c r="L64" s="217"/>
      <c r="M64" s="217"/>
      <c r="N64" s="217"/>
      <c r="O64" s="217"/>
      <c r="P64" s="217"/>
      <c r="Q64" s="218"/>
      <c r="R64" s="217"/>
      <c r="S64" s="217"/>
    </row>
    <row r="65" spans="1:19" s="7" customFormat="1" ht="15.75">
      <c r="A65" s="365">
        <v>205</v>
      </c>
      <c r="B65" s="374" t="s">
        <v>112</v>
      </c>
      <c r="C65" s="375">
        <v>0</v>
      </c>
      <c r="D65" s="375">
        <f t="shared" si="1"/>
        <v>0</v>
      </c>
      <c r="E65" s="376">
        <v>0</v>
      </c>
      <c r="F65" s="377">
        <v>0</v>
      </c>
      <c r="G65" s="377">
        <v>0</v>
      </c>
      <c r="H65" s="378">
        <v>0</v>
      </c>
      <c r="I65" s="196"/>
      <c r="J65" s="379" t="s">
        <v>113</v>
      </c>
      <c r="K65" s="217"/>
      <c r="L65" s="217"/>
      <c r="M65" s="217"/>
      <c r="N65" s="217"/>
      <c r="O65" s="217"/>
      <c r="P65" s="217"/>
      <c r="Q65" s="218"/>
      <c r="R65" s="217"/>
      <c r="S65" s="217"/>
    </row>
    <row r="66" spans="1:19" s="7" customFormat="1" ht="15.75">
      <c r="A66" s="365">
        <v>210</v>
      </c>
      <c r="B66" s="374" t="s">
        <v>114</v>
      </c>
      <c r="C66" s="375">
        <v>0</v>
      </c>
      <c r="D66" s="375">
        <f t="shared" si="1"/>
        <v>0</v>
      </c>
      <c r="E66" s="376">
        <v>0</v>
      </c>
      <c r="F66" s="377">
        <v>0</v>
      </c>
      <c r="G66" s="377">
        <v>0</v>
      </c>
      <c r="H66" s="378">
        <v>0</v>
      </c>
      <c r="I66" s="196"/>
      <c r="J66" s="379" t="s">
        <v>115</v>
      </c>
      <c r="K66" s="217"/>
      <c r="L66" s="217"/>
      <c r="M66" s="217"/>
      <c r="N66" s="217"/>
      <c r="O66" s="217"/>
      <c r="P66" s="217"/>
      <c r="Q66" s="218"/>
      <c r="R66" s="217"/>
      <c r="S66" s="217"/>
    </row>
    <row r="67" spans="1:19" s="7" customFormat="1" ht="15.75">
      <c r="A67" s="365">
        <v>215</v>
      </c>
      <c r="B67" s="374" t="s">
        <v>116</v>
      </c>
      <c r="C67" s="375">
        <v>0</v>
      </c>
      <c r="D67" s="375">
        <f t="shared" si="1"/>
        <v>0</v>
      </c>
      <c r="E67" s="376">
        <v>0</v>
      </c>
      <c r="F67" s="377">
        <v>0</v>
      </c>
      <c r="G67" s="377">
        <v>0</v>
      </c>
      <c r="H67" s="378">
        <v>0</v>
      </c>
      <c r="I67" s="196"/>
      <c r="J67" s="379" t="s">
        <v>117</v>
      </c>
      <c r="K67" s="217"/>
      <c r="L67" s="217"/>
      <c r="M67" s="217"/>
      <c r="N67" s="217"/>
      <c r="O67" s="217"/>
      <c r="P67" s="217"/>
      <c r="Q67" s="218"/>
      <c r="R67" s="217"/>
      <c r="S67" s="217"/>
    </row>
    <row r="68" spans="1:19" s="7" customFormat="1" ht="15.75">
      <c r="A68" s="365">
        <v>220</v>
      </c>
      <c r="B68" s="374" t="s">
        <v>118</v>
      </c>
      <c r="C68" s="375">
        <v>0</v>
      </c>
      <c r="D68" s="375">
        <f t="shared" si="1"/>
        <v>0</v>
      </c>
      <c r="E68" s="376">
        <v>0</v>
      </c>
      <c r="F68" s="377">
        <v>0</v>
      </c>
      <c r="G68" s="377">
        <v>0</v>
      </c>
      <c r="H68" s="378">
        <v>0</v>
      </c>
      <c r="I68" s="196"/>
      <c r="J68" s="379" t="s">
        <v>119</v>
      </c>
      <c r="K68" s="217"/>
      <c r="L68" s="217"/>
      <c r="M68" s="217"/>
      <c r="N68" s="217"/>
      <c r="O68" s="217"/>
      <c r="P68" s="217"/>
      <c r="Q68" s="218"/>
      <c r="R68" s="217"/>
      <c r="S68" s="217"/>
    </row>
    <row r="69" spans="1:19" s="7" customFormat="1" ht="15.75">
      <c r="A69" s="365">
        <v>230</v>
      </c>
      <c r="B69" s="380" t="s">
        <v>120</v>
      </c>
      <c r="C69" s="375">
        <v>0</v>
      </c>
      <c r="D69" s="375">
        <f t="shared" si="1"/>
        <v>0</v>
      </c>
      <c r="E69" s="376">
        <v>0</v>
      </c>
      <c r="F69" s="377">
        <v>0</v>
      </c>
      <c r="G69" s="377">
        <v>0</v>
      </c>
      <c r="H69" s="378">
        <v>0</v>
      </c>
      <c r="I69" s="196"/>
      <c r="J69" s="379" t="s">
        <v>121</v>
      </c>
      <c r="K69" s="217"/>
      <c r="L69" s="217"/>
      <c r="M69" s="217"/>
      <c r="N69" s="217"/>
      <c r="O69" s="217"/>
      <c r="P69" s="217"/>
      <c r="Q69" s="218"/>
      <c r="R69" s="217"/>
      <c r="S69" s="217"/>
    </row>
    <row r="70" spans="1:19" s="7" customFormat="1" ht="15.75">
      <c r="A70" s="365">
        <v>235</v>
      </c>
      <c r="B70" s="381" t="s">
        <v>122</v>
      </c>
      <c r="C70" s="382">
        <v>0</v>
      </c>
      <c r="D70" s="382">
        <f t="shared" si="1"/>
        <v>0</v>
      </c>
      <c r="E70" s="383">
        <v>0</v>
      </c>
      <c r="F70" s="384">
        <v>0</v>
      </c>
      <c r="G70" s="384">
        <v>0</v>
      </c>
      <c r="H70" s="385">
        <v>0</v>
      </c>
      <c r="I70" s="196"/>
      <c r="J70" s="386" t="s">
        <v>123</v>
      </c>
      <c r="K70" s="217"/>
      <c r="L70" s="217"/>
      <c r="M70" s="217"/>
      <c r="N70" s="217"/>
      <c r="O70" s="217"/>
      <c r="P70" s="217"/>
      <c r="Q70" s="218"/>
      <c r="R70" s="217"/>
      <c r="S70" s="217"/>
    </row>
    <row r="71" spans="1:19" s="7" customFormat="1" ht="15.75">
      <c r="A71" s="365">
        <v>240</v>
      </c>
      <c r="B71" s="248" t="s">
        <v>124</v>
      </c>
      <c r="C71" s="299">
        <v>0</v>
      </c>
      <c r="D71" s="299">
        <f t="shared" si="1"/>
        <v>0</v>
      </c>
      <c r="E71" s="300">
        <v>0</v>
      </c>
      <c r="F71" s="301">
        <v>0</v>
      </c>
      <c r="G71" s="301">
        <v>0</v>
      </c>
      <c r="H71" s="302">
        <v>0</v>
      </c>
      <c r="I71" s="196"/>
      <c r="J71" s="303" t="s">
        <v>125</v>
      </c>
      <c r="K71" s="217"/>
      <c r="L71" s="217"/>
      <c r="M71" s="217"/>
      <c r="N71" s="217"/>
      <c r="O71" s="217"/>
      <c r="P71" s="217"/>
      <c r="Q71" s="218"/>
      <c r="R71" s="217"/>
      <c r="S71" s="217"/>
    </row>
    <row r="72" spans="1:19" s="7" customFormat="1" ht="15.75">
      <c r="A72" s="365">
        <v>245</v>
      </c>
      <c r="B72" s="254" t="s">
        <v>126</v>
      </c>
      <c r="C72" s="309">
        <f aca="true" t="shared" si="10" ref="C72:H72">SUM(C73:C78)</f>
        <v>0</v>
      </c>
      <c r="D72" s="309">
        <f t="shared" si="10"/>
        <v>0</v>
      </c>
      <c r="E72" s="310">
        <f t="shared" si="10"/>
        <v>0</v>
      </c>
      <c r="F72" s="311">
        <f t="shared" si="10"/>
        <v>0</v>
      </c>
      <c r="G72" s="311">
        <f t="shared" si="10"/>
        <v>0</v>
      </c>
      <c r="H72" s="312">
        <f t="shared" si="10"/>
        <v>0</v>
      </c>
      <c r="I72" s="196"/>
      <c r="J72" s="313" t="s">
        <v>127</v>
      </c>
      <c r="K72" s="217"/>
      <c r="L72" s="217"/>
      <c r="M72" s="217"/>
      <c r="N72" s="217"/>
      <c r="O72" s="217"/>
      <c r="P72" s="217"/>
      <c r="Q72" s="218"/>
      <c r="R72" s="217"/>
      <c r="S72" s="217"/>
    </row>
    <row r="73" spans="1:19" s="7" customFormat="1" ht="15.75">
      <c r="A73" s="365">
        <v>250</v>
      </c>
      <c r="B73" s="366" t="s">
        <v>128</v>
      </c>
      <c r="C73" s="367">
        <v>0</v>
      </c>
      <c r="D73" s="367">
        <f t="shared" si="1"/>
        <v>0</v>
      </c>
      <c r="E73" s="368">
        <v>0</v>
      </c>
      <c r="F73" s="369">
        <v>0</v>
      </c>
      <c r="G73" s="369">
        <v>0</v>
      </c>
      <c r="H73" s="370">
        <v>0</v>
      </c>
      <c r="I73" s="196"/>
      <c r="J73" s="372" t="s">
        <v>129</v>
      </c>
      <c r="K73" s="217"/>
      <c r="L73" s="217"/>
      <c r="M73" s="217"/>
      <c r="N73" s="217"/>
      <c r="O73" s="217"/>
      <c r="P73" s="217"/>
      <c r="Q73" s="218"/>
      <c r="R73" s="217"/>
      <c r="S73" s="217"/>
    </row>
    <row r="74" spans="1:19" s="7" customFormat="1" ht="15.75">
      <c r="A74" s="365">
        <v>260</v>
      </c>
      <c r="B74" s="374" t="s">
        <v>130</v>
      </c>
      <c r="C74" s="375">
        <v>0</v>
      </c>
      <c r="D74" s="375">
        <f t="shared" si="1"/>
        <v>0</v>
      </c>
      <c r="E74" s="376">
        <v>0</v>
      </c>
      <c r="F74" s="377">
        <v>0</v>
      </c>
      <c r="G74" s="377">
        <v>0</v>
      </c>
      <c r="H74" s="378">
        <v>0</v>
      </c>
      <c r="I74" s="196"/>
      <c r="J74" s="379" t="s">
        <v>131</v>
      </c>
      <c r="K74" s="217"/>
      <c r="L74" s="217"/>
      <c r="M74" s="217"/>
      <c r="N74" s="217"/>
      <c r="O74" s="217"/>
      <c r="P74" s="217"/>
      <c r="Q74" s="218"/>
      <c r="R74" s="217"/>
      <c r="S74" s="217"/>
    </row>
    <row r="75" spans="1:19" s="7" customFormat="1" ht="15.75">
      <c r="A75" s="365">
        <v>265</v>
      </c>
      <c r="B75" s="374" t="s">
        <v>132</v>
      </c>
      <c r="C75" s="375">
        <v>0</v>
      </c>
      <c r="D75" s="375">
        <f t="shared" si="1"/>
        <v>0</v>
      </c>
      <c r="E75" s="376">
        <v>0</v>
      </c>
      <c r="F75" s="377">
        <v>0</v>
      </c>
      <c r="G75" s="377">
        <v>0</v>
      </c>
      <c r="H75" s="378">
        <v>0</v>
      </c>
      <c r="I75" s="196"/>
      <c r="J75" s="379" t="s">
        <v>133</v>
      </c>
      <c r="K75" s="217"/>
      <c r="L75" s="217"/>
      <c r="M75" s="217"/>
      <c r="N75" s="217"/>
      <c r="O75" s="217"/>
      <c r="P75" s="217"/>
      <c r="Q75" s="218"/>
      <c r="R75" s="217"/>
      <c r="S75" s="217"/>
    </row>
    <row r="76" spans="1:19" s="7" customFormat="1" ht="15.75" customHeight="1" hidden="1">
      <c r="A76" s="365"/>
      <c r="B76" s="374"/>
      <c r="C76" s="375"/>
      <c r="D76" s="375">
        <f t="shared" si="1"/>
        <v>0</v>
      </c>
      <c r="E76" s="376"/>
      <c r="F76" s="377"/>
      <c r="G76" s="377"/>
      <c r="H76" s="378"/>
      <c r="I76" s="196"/>
      <c r="J76" s="379"/>
      <c r="K76" s="217"/>
      <c r="L76" s="217"/>
      <c r="M76" s="217"/>
      <c r="N76" s="217"/>
      <c r="O76" s="217"/>
      <c r="P76" s="217"/>
      <c r="Q76" s="218"/>
      <c r="R76" s="217"/>
      <c r="S76" s="217"/>
    </row>
    <row r="77" spans="1:19" s="7" customFormat="1" ht="15.75">
      <c r="A77" s="365">
        <v>270</v>
      </c>
      <c r="B77" s="374" t="s">
        <v>134</v>
      </c>
      <c r="C77" s="375">
        <v>0</v>
      </c>
      <c r="D77" s="375">
        <f t="shared" si="1"/>
        <v>0</v>
      </c>
      <c r="E77" s="376">
        <v>0</v>
      </c>
      <c r="F77" s="377">
        <v>0</v>
      </c>
      <c r="G77" s="377">
        <v>0</v>
      </c>
      <c r="H77" s="378">
        <v>0</v>
      </c>
      <c r="I77" s="196"/>
      <c r="J77" s="379" t="s">
        <v>135</v>
      </c>
      <c r="K77" s="217"/>
      <c r="L77" s="217"/>
      <c r="M77" s="217"/>
      <c r="N77" s="217"/>
      <c r="O77" s="217"/>
      <c r="P77" s="217"/>
      <c r="Q77" s="218"/>
      <c r="R77" s="217"/>
      <c r="S77" s="217"/>
    </row>
    <row r="78" spans="1:19" s="7" customFormat="1" ht="15.75">
      <c r="A78" s="365">
        <v>275</v>
      </c>
      <c r="B78" s="388" t="s">
        <v>136</v>
      </c>
      <c r="C78" s="382">
        <v>0</v>
      </c>
      <c r="D78" s="382">
        <f t="shared" si="1"/>
        <v>0</v>
      </c>
      <c r="E78" s="383">
        <v>0</v>
      </c>
      <c r="F78" s="384">
        <v>0</v>
      </c>
      <c r="G78" s="384">
        <v>0</v>
      </c>
      <c r="H78" s="385">
        <v>0</v>
      </c>
      <c r="I78" s="196"/>
      <c r="J78" s="386" t="s">
        <v>137</v>
      </c>
      <c r="K78" s="217"/>
      <c r="L78" s="217"/>
      <c r="M78" s="217"/>
      <c r="N78" s="217"/>
      <c r="O78" s="217"/>
      <c r="P78" s="217"/>
      <c r="Q78" s="218"/>
      <c r="R78" s="217"/>
      <c r="S78" s="217"/>
    </row>
    <row r="79" spans="1:19" s="7" customFormat="1" ht="15.75">
      <c r="A79" s="365">
        <v>280</v>
      </c>
      <c r="B79" s="248" t="s">
        <v>138</v>
      </c>
      <c r="C79" s="299">
        <v>0</v>
      </c>
      <c r="D79" s="299">
        <f t="shared" si="1"/>
        <v>0</v>
      </c>
      <c r="E79" s="300">
        <v>0</v>
      </c>
      <c r="F79" s="301">
        <v>0</v>
      </c>
      <c r="G79" s="301">
        <v>0</v>
      </c>
      <c r="H79" s="302">
        <v>0</v>
      </c>
      <c r="I79" s="196"/>
      <c r="J79" s="303" t="s">
        <v>139</v>
      </c>
      <c r="K79" s="217"/>
      <c r="L79" s="217"/>
      <c r="M79" s="217"/>
      <c r="N79" s="217"/>
      <c r="O79" s="217"/>
      <c r="P79" s="217"/>
      <c r="Q79" s="218"/>
      <c r="R79" s="217"/>
      <c r="S79" s="217"/>
    </row>
    <row r="80" spans="1:19" s="7" customFormat="1" ht="15.75">
      <c r="A80" s="365">
        <v>285</v>
      </c>
      <c r="B80" s="263" t="s">
        <v>140</v>
      </c>
      <c r="C80" s="304">
        <v>0</v>
      </c>
      <c r="D80" s="304">
        <f t="shared" si="1"/>
        <v>0</v>
      </c>
      <c r="E80" s="305">
        <v>0</v>
      </c>
      <c r="F80" s="306">
        <v>0</v>
      </c>
      <c r="G80" s="306">
        <v>0</v>
      </c>
      <c r="H80" s="307">
        <v>0</v>
      </c>
      <c r="I80" s="196"/>
      <c r="J80" s="308" t="s">
        <v>141</v>
      </c>
      <c r="K80" s="217"/>
      <c r="L80" s="217"/>
      <c r="M80" s="217"/>
      <c r="N80" s="217"/>
      <c r="O80" s="217"/>
      <c r="P80" s="217"/>
      <c r="Q80" s="218"/>
      <c r="R80" s="217"/>
      <c r="S80" s="217"/>
    </row>
    <row r="81" spans="1:19" s="7" customFormat="1" ht="15.75">
      <c r="A81" s="365">
        <v>290</v>
      </c>
      <c r="B81" s="254" t="s">
        <v>142</v>
      </c>
      <c r="C81" s="309">
        <f aca="true" t="shared" si="11" ref="C81:H81">+C82+C83</f>
        <v>0</v>
      </c>
      <c r="D81" s="309">
        <f t="shared" si="11"/>
        <v>843</v>
      </c>
      <c r="E81" s="310">
        <f t="shared" si="11"/>
        <v>-318</v>
      </c>
      <c r="F81" s="311">
        <f t="shared" si="11"/>
        <v>0</v>
      </c>
      <c r="G81" s="311">
        <f t="shared" si="11"/>
        <v>0</v>
      </c>
      <c r="H81" s="312">
        <f t="shared" si="11"/>
        <v>1161</v>
      </c>
      <c r="I81" s="196"/>
      <c r="J81" s="313" t="s">
        <v>143</v>
      </c>
      <c r="K81" s="217"/>
      <c r="L81" s="217"/>
      <c r="M81" s="217"/>
      <c r="N81" s="217"/>
      <c r="O81" s="217"/>
      <c r="P81" s="217"/>
      <c r="Q81" s="218"/>
      <c r="R81" s="217"/>
      <c r="S81" s="217"/>
    </row>
    <row r="82" spans="1:19" s="7" customFormat="1" ht="15.75">
      <c r="A82" s="365">
        <v>295</v>
      </c>
      <c r="B82" s="366" t="s">
        <v>144</v>
      </c>
      <c r="C82" s="367">
        <v>0</v>
      </c>
      <c r="D82" s="367">
        <f t="shared" si="1"/>
        <v>0</v>
      </c>
      <c r="E82" s="368">
        <v>0</v>
      </c>
      <c r="F82" s="369">
        <v>0</v>
      </c>
      <c r="G82" s="369">
        <v>0</v>
      </c>
      <c r="H82" s="370">
        <v>0</v>
      </c>
      <c r="I82" s="196"/>
      <c r="J82" s="372" t="s">
        <v>145</v>
      </c>
      <c r="K82" s="217"/>
      <c r="L82" s="217"/>
      <c r="M82" s="217"/>
      <c r="N82" s="217"/>
      <c r="O82" s="217"/>
      <c r="P82" s="217"/>
      <c r="Q82" s="218"/>
      <c r="R82" s="217"/>
      <c r="S82" s="217"/>
    </row>
    <row r="83" spans="1:19" s="7" customFormat="1" ht="15.75">
      <c r="A83" s="365">
        <v>300</v>
      </c>
      <c r="B83" s="388" t="s">
        <v>146</v>
      </c>
      <c r="C83" s="382">
        <v>0</v>
      </c>
      <c r="D83" s="382">
        <f t="shared" si="1"/>
        <v>843</v>
      </c>
      <c r="E83" s="383">
        <v>-318</v>
      </c>
      <c r="F83" s="384">
        <v>0</v>
      </c>
      <c r="G83" s="384">
        <v>0</v>
      </c>
      <c r="H83" s="385">
        <v>1161</v>
      </c>
      <c r="I83" s="196"/>
      <c r="J83" s="386" t="s">
        <v>147</v>
      </c>
      <c r="K83" s="217"/>
      <c r="L83" s="217"/>
      <c r="M83" s="217"/>
      <c r="N83" s="217"/>
      <c r="O83" s="217"/>
      <c r="P83" s="217"/>
      <c r="Q83" s="218"/>
      <c r="R83" s="217"/>
      <c r="S83" s="217"/>
    </row>
    <row r="84" spans="1:19" s="7" customFormat="1" ht="15.75">
      <c r="A84" s="365">
        <v>310</v>
      </c>
      <c r="B84" s="248" t="s">
        <v>148</v>
      </c>
      <c r="C84" s="299">
        <v>0</v>
      </c>
      <c r="D84" s="299">
        <f aca="true" t="shared" si="12" ref="D84:D91">+E84+F84+G84+H84</f>
        <v>0</v>
      </c>
      <c r="E84" s="300">
        <v>0</v>
      </c>
      <c r="F84" s="301">
        <v>0</v>
      </c>
      <c r="G84" s="301">
        <v>0</v>
      </c>
      <c r="H84" s="302">
        <v>0</v>
      </c>
      <c r="I84" s="196"/>
      <c r="J84" s="303" t="s">
        <v>149</v>
      </c>
      <c r="K84" s="217"/>
      <c r="L84" s="217"/>
      <c r="M84" s="217"/>
      <c r="N84" s="217"/>
      <c r="O84" s="217"/>
      <c r="P84" s="217"/>
      <c r="Q84" s="218"/>
      <c r="R84" s="217"/>
      <c r="S84" s="217"/>
    </row>
    <row r="85" spans="1:19" s="7" customFormat="1" ht="15.75">
      <c r="A85" s="365">
        <v>320</v>
      </c>
      <c r="B85" s="263" t="s">
        <v>150</v>
      </c>
      <c r="C85" s="304">
        <v>0</v>
      </c>
      <c r="D85" s="304">
        <f t="shared" si="12"/>
        <v>0</v>
      </c>
      <c r="E85" s="305">
        <v>0</v>
      </c>
      <c r="F85" s="306">
        <v>0</v>
      </c>
      <c r="G85" s="306">
        <v>0</v>
      </c>
      <c r="H85" s="307">
        <v>0</v>
      </c>
      <c r="I85" s="196"/>
      <c r="J85" s="308" t="s">
        <v>151</v>
      </c>
      <c r="K85" s="217"/>
      <c r="L85" s="217"/>
      <c r="M85" s="217"/>
      <c r="N85" s="217"/>
      <c r="O85" s="217"/>
      <c r="P85" s="217"/>
      <c r="Q85" s="218"/>
      <c r="R85" s="217"/>
      <c r="S85" s="217"/>
    </row>
    <row r="86" spans="1:19" s="7" customFormat="1" ht="15.75">
      <c r="A86" s="365">
        <v>330</v>
      </c>
      <c r="B86" s="392" t="s">
        <v>152</v>
      </c>
      <c r="C86" s="168">
        <v>0</v>
      </c>
      <c r="D86" s="168">
        <f t="shared" si="12"/>
        <v>0</v>
      </c>
      <c r="E86" s="169">
        <v>0</v>
      </c>
      <c r="F86" s="170">
        <v>0</v>
      </c>
      <c r="G86" s="170">
        <v>0</v>
      </c>
      <c r="H86" s="171">
        <v>0</v>
      </c>
      <c r="I86" s="196"/>
      <c r="J86" s="172" t="s">
        <v>153</v>
      </c>
      <c r="K86" s="217"/>
      <c r="L86" s="217"/>
      <c r="M86" s="217"/>
      <c r="N86" s="217"/>
      <c r="O86" s="217"/>
      <c r="P86" s="217"/>
      <c r="Q86" s="218"/>
      <c r="R86" s="217"/>
      <c r="S86" s="217"/>
    </row>
    <row r="87" spans="1:19" s="7" customFormat="1" ht="15.75">
      <c r="A87" s="365">
        <v>335</v>
      </c>
      <c r="B87" s="262" t="s">
        <v>154</v>
      </c>
      <c r="C87" s="168">
        <v>0</v>
      </c>
      <c r="D87" s="168">
        <f t="shared" si="12"/>
        <v>0</v>
      </c>
      <c r="E87" s="169">
        <v>0</v>
      </c>
      <c r="F87" s="170">
        <v>0</v>
      </c>
      <c r="G87" s="170">
        <v>0</v>
      </c>
      <c r="H87" s="171">
        <v>0</v>
      </c>
      <c r="I87" s="196"/>
      <c r="J87" s="172" t="s">
        <v>155</v>
      </c>
      <c r="K87" s="217"/>
      <c r="L87" s="217"/>
      <c r="M87" s="217"/>
      <c r="N87" s="217"/>
      <c r="O87" s="217"/>
      <c r="P87" s="217"/>
      <c r="Q87" s="218"/>
      <c r="R87" s="217"/>
      <c r="S87" s="217"/>
    </row>
    <row r="88" spans="1:19" s="7" customFormat="1" ht="15.75">
      <c r="A88" s="365">
        <v>340</v>
      </c>
      <c r="B88" s="262" t="s">
        <v>156</v>
      </c>
      <c r="C88" s="168">
        <v>0</v>
      </c>
      <c r="D88" s="168">
        <f t="shared" si="12"/>
        <v>0</v>
      </c>
      <c r="E88" s="169">
        <v>0</v>
      </c>
      <c r="F88" s="170">
        <v>0</v>
      </c>
      <c r="G88" s="170">
        <v>0</v>
      </c>
      <c r="H88" s="171">
        <v>0</v>
      </c>
      <c r="I88" s="196"/>
      <c r="J88" s="172" t="s">
        <v>157</v>
      </c>
      <c r="K88" s="217"/>
      <c r="L88" s="217"/>
      <c r="M88" s="217"/>
      <c r="N88" s="217"/>
      <c r="O88" s="217"/>
      <c r="P88" s="217"/>
      <c r="Q88" s="218"/>
      <c r="R88" s="217"/>
      <c r="S88" s="217"/>
    </row>
    <row r="89" spans="1:19" s="7" customFormat="1" ht="15.75">
      <c r="A89" s="365">
        <v>345</v>
      </c>
      <c r="B89" s="262" t="s">
        <v>158</v>
      </c>
      <c r="C89" s="168">
        <v>0</v>
      </c>
      <c r="D89" s="168">
        <f t="shared" si="12"/>
        <v>0</v>
      </c>
      <c r="E89" s="169">
        <v>0</v>
      </c>
      <c r="F89" s="170">
        <v>0</v>
      </c>
      <c r="G89" s="170">
        <v>0</v>
      </c>
      <c r="H89" s="171">
        <v>0</v>
      </c>
      <c r="I89" s="196"/>
      <c r="J89" s="172" t="s">
        <v>159</v>
      </c>
      <c r="K89" s="217"/>
      <c r="L89" s="217"/>
      <c r="M89" s="217"/>
      <c r="N89" s="217"/>
      <c r="O89" s="217"/>
      <c r="P89" s="217"/>
      <c r="Q89" s="218"/>
      <c r="R89" s="217"/>
      <c r="S89" s="217"/>
    </row>
    <row r="90" spans="1:19" s="7" customFormat="1" ht="15.75">
      <c r="A90" s="365">
        <v>350</v>
      </c>
      <c r="B90" s="119" t="s">
        <v>160</v>
      </c>
      <c r="C90" s="120">
        <v>0</v>
      </c>
      <c r="D90" s="120">
        <f t="shared" si="12"/>
        <v>0</v>
      </c>
      <c r="E90" s="121">
        <v>-4659</v>
      </c>
      <c r="F90" s="122">
        <v>0</v>
      </c>
      <c r="G90" s="122">
        <v>4659</v>
      </c>
      <c r="H90" s="123">
        <v>0</v>
      </c>
      <c r="I90" s="196"/>
      <c r="J90" s="125" t="s">
        <v>161</v>
      </c>
      <c r="K90" s="217"/>
      <c r="L90" s="217"/>
      <c r="M90" s="217"/>
      <c r="N90" s="217"/>
      <c r="O90" s="217"/>
      <c r="P90" s="217"/>
      <c r="Q90" s="218"/>
      <c r="R90" s="217"/>
      <c r="S90" s="217"/>
    </row>
    <row r="91" spans="1:19" s="7" customFormat="1" ht="16.5" thickBot="1">
      <c r="A91" s="394">
        <v>355</v>
      </c>
      <c r="B91" s="395" t="s">
        <v>162</v>
      </c>
      <c r="C91" s="396">
        <v>0</v>
      </c>
      <c r="D91" s="396">
        <f t="shared" si="12"/>
        <v>0</v>
      </c>
      <c r="E91" s="397">
        <v>0</v>
      </c>
      <c r="F91" s="398">
        <v>0</v>
      </c>
      <c r="G91" s="398">
        <v>0</v>
      </c>
      <c r="H91" s="399">
        <v>0</v>
      </c>
      <c r="I91" s="196"/>
      <c r="J91" s="401" t="s">
        <v>163</v>
      </c>
      <c r="K91" s="217"/>
      <c r="L91" s="217"/>
      <c r="M91" s="217"/>
      <c r="N91" s="217"/>
      <c r="O91" s="217"/>
      <c r="P91" s="217"/>
      <c r="Q91" s="218"/>
      <c r="R91" s="217"/>
      <c r="S91" s="217"/>
    </row>
    <row r="92" spans="1:19" s="7" customFormat="1" ht="16.5" hidden="1" thickBot="1">
      <c r="A92" s="1"/>
      <c r="B92" s="403" t="s">
        <v>164</v>
      </c>
      <c r="C92" s="404"/>
      <c r="D92" s="404"/>
      <c r="E92" s="404"/>
      <c r="F92" s="404"/>
      <c r="G92" s="404"/>
      <c r="H92" s="404"/>
      <c r="I92" s="405"/>
      <c r="J92" s="403"/>
      <c r="K92" s="217"/>
      <c r="L92" s="217"/>
      <c r="M92" s="217"/>
      <c r="N92" s="217"/>
      <c r="O92" s="217"/>
      <c r="P92" s="217"/>
      <c r="Q92" s="218"/>
      <c r="R92" s="217"/>
      <c r="S92" s="217"/>
    </row>
    <row r="93" spans="1:19" s="7" customFormat="1" ht="16.5" hidden="1" thickBot="1">
      <c r="A93" s="1"/>
      <c r="B93" s="403" t="s">
        <v>165</v>
      </c>
      <c r="C93" s="404"/>
      <c r="D93" s="404"/>
      <c r="E93" s="404"/>
      <c r="F93" s="404"/>
      <c r="G93" s="404"/>
      <c r="H93" s="404"/>
      <c r="I93" s="405"/>
      <c r="J93" s="403"/>
      <c r="K93" s="217"/>
      <c r="L93" s="217"/>
      <c r="M93" s="217"/>
      <c r="N93" s="217"/>
      <c r="O93" s="217"/>
      <c r="P93" s="217"/>
      <c r="Q93" s="218"/>
      <c r="R93" s="217"/>
      <c r="S93" s="217"/>
    </row>
    <row r="94" spans="1:19" s="7" customFormat="1" ht="16.5" hidden="1" thickBot="1">
      <c r="A94" s="1"/>
      <c r="B94" s="403" t="s">
        <v>166</v>
      </c>
      <c r="C94" s="404"/>
      <c r="D94" s="404"/>
      <c r="E94" s="404"/>
      <c r="F94" s="404"/>
      <c r="G94" s="404"/>
      <c r="H94" s="406"/>
      <c r="I94" s="405"/>
      <c r="J94" s="403"/>
      <c r="K94" s="217"/>
      <c r="L94" s="217"/>
      <c r="M94" s="217"/>
      <c r="N94" s="217"/>
      <c r="O94" s="217"/>
      <c r="P94" s="217"/>
      <c r="Q94" s="218"/>
      <c r="R94" s="217"/>
      <c r="S94" s="217"/>
    </row>
    <row r="95" spans="1:19" s="7" customFormat="1" ht="16.5" hidden="1" thickBot="1">
      <c r="A95" s="1"/>
      <c r="B95" s="408" t="s">
        <v>167</v>
      </c>
      <c r="C95" s="404"/>
      <c r="D95" s="404"/>
      <c r="E95" s="404"/>
      <c r="F95" s="404"/>
      <c r="G95" s="404"/>
      <c r="H95" s="406"/>
      <c r="I95" s="405"/>
      <c r="J95" s="409"/>
      <c r="K95" s="217"/>
      <c r="L95" s="217"/>
      <c r="M95" s="217"/>
      <c r="N95" s="217"/>
      <c r="O95" s="217"/>
      <c r="P95" s="217"/>
      <c r="Q95" s="218"/>
      <c r="R95" s="217"/>
      <c r="S95" s="217"/>
    </row>
    <row r="96" spans="1:19" s="7" customFormat="1" ht="16.5" hidden="1" thickBot="1">
      <c r="A96" s="1"/>
      <c r="B96" s="408"/>
      <c r="C96" s="410"/>
      <c r="D96" s="410"/>
      <c r="E96" s="410"/>
      <c r="F96" s="410"/>
      <c r="G96" s="410"/>
      <c r="H96" s="410"/>
      <c r="I96" s="225"/>
      <c r="J96" s="408"/>
      <c r="K96" s="217"/>
      <c r="L96" s="217"/>
      <c r="M96" s="217"/>
      <c r="N96" s="217"/>
      <c r="O96" s="217"/>
      <c r="P96" s="217"/>
      <c r="Q96" s="218"/>
      <c r="R96" s="217"/>
      <c r="S96" s="217"/>
    </row>
    <row r="97" spans="1:19" s="7" customFormat="1" ht="16.5" hidden="1" thickBot="1">
      <c r="A97" s="1"/>
      <c r="B97" s="409" t="s">
        <v>168</v>
      </c>
      <c r="C97" s="410"/>
      <c r="D97" s="410"/>
      <c r="E97" s="410"/>
      <c r="F97" s="410"/>
      <c r="G97" s="410"/>
      <c r="H97" s="410"/>
      <c r="I97" s="225"/>
      <c r="J97" s="409"/>
      <c r="K97" s="217"/>
      <c r="L97" s="217"/>
      <c r="M97" s="217"/>
      <c r="N97" s="217"/>
      <c r="O97" s="217"/>
      <c r="P97" s="217"/>
      <c r="Q97" s="218"/>
      <c r="R97" s="217"/>
      <c r="S97" s="217"/>
    </row>
    <row r="98" spans="1:19" s="7" customFormat="1" ht="16.5" hidden="1" thickBot="1">
      <c r="A98" s="1"/>
      <c r="B98" s="403" t="s">
        <v>166</v>
      </c>
      <c r="C98" s="410"/>
      <c r="D98" s="413"/>
      <c r="E98" s="413"/>
      <c r="F98" s="413"/>
      <c r="G98" s="410"/>
      <c r="H98" s="410"/>
      <c r="I98" s="225"/>
      <c r="J98" s="403"/>
      <c r="K98" s="217"/>
      <c r="L98" s="217"/>
      <c r="M98" s="217"/>
      <c r="N98" s="217"/>
      <c r="O98" s="217"/>
      <c r="P98" s="217"/>
      <c r="Q98" s="218"/>
      <c r="R98" s="217"/>
      <c r="S98" s="217"/>
    </row>
    <row r="99" spans="1:19" s="7" customFormat="1" ht="16.5" hidden="1" thickBot="1">
      <c r="A99" s="1"/>
      <c r="B99" s="414" t="s">
        <v>167</v>
      </c>
      <c r="C99" s="410"/>
      <c r="D99" s="413"/>
      <c r="E99" s="413"/>
      <c r="F99" s="413"/>
      <c r="G99" s="410"/>
      <c r="H99" s="410"/>
      <c r="I99" s="415"/>
      <c r="J99" s="408"/>
      <c r="K99" s="217"/>
      <c r="L99" s="217"/>
      <c r="M99" s="217"/>
      <c r="N99" s="217"/>
      <c r="O99" s="217"/>
      <c r="P99" s="217"/>
      <c r="Q99" s="218"/>
      <c r="R99" s="217"/>
      <c r="S99" s="217"/>
    </row>
    <row r="100" spans="1:19" s="7" customFormat="1" ht="15.75">
      <c r="A100" s="1"/>
      <c r="B100" s="416">
        <f>+IF(+SUM(C$65:H$65)=0,0,"Контрола: дефицит/излишък = финансиране с обратен знак (V. + VІ. = 0)")</f>
        <v>0</v>
      </c>
      <c r="C100" s="418">
        <f aca="true" t="shared" si="13" ref="C100:H100">+C$64+C$66</f>
        <v>0</v>
      </c>
      <c r="D100" s="418">
        <f t="shared" si="13"/>
        <v>0</v>
      </c>
      <c r="E100" s="419">
        <f t="shared" si="13"/>
        <v>0</v>
      </c>
      <c r="F100" s="419">
        <f t="shared" si="13"/>
        <v>0</v>
      </c>
      <c r="G100" s="419">
        <f t="shared" si="13"/>
        <v>0</v>
      </c>
      <c r="H100" s="419">
        <f t="shared" si="13"/>
        <v>0</v>
      </c>
      <c r="I100" s="415"/>
      <c r="J100" s="421"/>
      <c r="K100" s="217"/>
      <c r="L100" s="217"/>
      <c r="M100" s="217"/>
      <c r="N100" s="217"/>
      <c r="O100" s="217"/>
      <c r="P100" s="217"/>
      <c r="Q100" s="218"/>
      <c r="R100" s="217"/>
      <c r="S100" s="217"/>
    </row>
    <row r="101" spans="1:19" s="7" customFormat="1" ht="15.75">
      <c r="A101" s="1"/>
      <c r="B101" s="421"/>
      <c r="C101" s="422"/>
      <c r="D101" s="423"/>
      <c r="E101" s="424"/>
      <c r="F101" s="3"/>
      <c r="G101" s="3"/>
      <c r="H101" s="5"/>
      <c r="I101" s="415"/>
      <c r="J101" s="421"/>
      <c r="K101" s="217"/>
      <c r="L101" s="217"/>
      <c r="M101" s="217"/>
      <c r="N101" s="217"/>
      <c r="O101" s="217"/>
      <c r="P101" s="217"/>
      <c r="Q101" s="218"/>
      <c r="R101" s="217"/>
      <c r="S101" s="217"/>
    </row>
    <row r="102" spans="1:19" s="7" customFormat="1" ht="19.5" customHeight="1">
      <c r="A102" s="1"/>
      <c r="B102" s="447" t="s">
        <v>183</v>
      </c>
      <c r="C102" s="425"/>
      <c r="D102" s="19"/>
      <c r="E102" s="426" t="s">
        <v>184</v>
      </c>
      <c r="F102" s="426">
        <v>0</v>
      </c>
      <c r="G102" s="427"/>
      <c r="H102" s="428">
        <v>45174</v>
      </c>
      <c r="I102" s="415"/>
      <c r="J102" s="421"/>
      <c r="K102" s="217"/>
      <c r="L102" s="217"/>
      <c r="M102" s="217"/>
      <c r="N102" s="217"/>
      <c r="O102" s="217"/>
      <c r="P102" s="217"/>
      <c r="Q102" s="218"/>
      <c r="R102" s="217"/>
      <c r="S102" s="217"/>
    </row>
    <row r="103" spans="1:19" s="7" customFormat="1" ht="15.75">
      <c r="A103" s="1"/>
      <c r="B103" s="429" t="s">
        <v>169</v>
      </c>
      <c r="C103" s="431"/>
      <c r="D103" s="431"/>
      <c r="E103" s="458" t="s">
        <v>170</v>
      </c>
      <c r="F103" s="458"/>
      <c r="G103" s="432"/>
      <c r="H103" s="433" t="s">
        <v>171</v>
      </c>
      <c r="I103" s="415"/>
      <c r="J103" s="421"/>
      <c r="K103" s="217"/>
      <c r="L103" s="217"/>
      <c r="M103" s="217"/>
      <c r="N103" s="217"/>
      <c r="O103" s="217"/>
      <c r="P103" s="217"/>
      <c r="Q103" s="218"/>
      <c r="R103" s="217"/>
      <c r="S103" s="217"/>
    </row>
    <row r="104" spans="1:19" s="7" customFormat="1" ht="17.25" customHeight="1">
      <c r="A104" s="1"/>
      <c r="B104" s="434" t="s">
        <v>172</v>
      </c>
      <c r="C104" s="444"/>
      <c r="D104" s="445"/>
      <c r="E104" s="3"/>
      <c r="F104" s="3"/>
      <c r="G104" s="3"/>
      <c r="H104" s="3"/>
      <c r="I104" s="415"/>
      <c r="J104" s="421"/>
      <c r="K104" s="217"/>
      <c r="L104" s="217"/>
      <c r="M104" s="217"/>
      <c r="N104" s="217"/>
      <c r="O104" s="217"/>
      <c r="P104" s="217"/>
      <c r="Q104" s="218"/>
      <c r="R104" s="217"/>
      <c r="S104" s="217"/>
    </row>
    <row r="105" spans="1:19" s="7" customFormat="1" ht="17.25" customHeight="1">
      <c r="A105" s="1"/>
      <c r="B105" s="427"/>
      <c r="C105" s="449" t="s">
        <v>181</v>
      </c>
      <c r="D105" s="449"/>
      <c r="E105" s="3"/>
      <c r="F105" s="3"/>
      <c r="G105" s="3"/>
      <c r="H105" s="3"/>
      <c r="I105" s="415"/>
      <c r="J105" s="421"/>
      <c r="K105" s="217"/>
      <c r="L105" s="217"/>
      <c r="M105" s="217"/>
      <c r="N105" s="217"/>
      <c r="O105" s="217"/>
      <c r="P105" s="217"/>
      <c r="Q105" s="218"/>
      <c r="R105" s="217"/>
      <c r="S105" s="217"/>
    </row>
    <row r="106" spans="1:19" s="7" customFormat="1" ht="19.5" customHeight="1">
      <c r="A106" s="1"/>
      <c r="B106" s="1"/>
      <c r="C106" s="3"/>
      <c r="D106" s="3"/>
      <c r="E106" s="3"/>
      <c r="F106" s="3"/>
      <c r="G106" s="3"/>
      <c r="H106" s="3"/>
      <c r="I106" s="415"/>
      <c r="J106" s="436"/>
      <c r="K106" s="217"/>
      <c r="L106" s="217"/>
      <c r="M106" s="217"/>
      <c r="N106" s="217"/>
      <c r="O106" s="217"/>
      <c r="P106" s="217"/>
      <c r="Q106" s="218"/>
      <c r="R106" s="217"/>
      <c r="S106" s="217"/>
    </row>
    <row r="107" spans="1:19" s="7" customFormat="1" ht="15.75" customHeight="1">
      <c r="A107" s="1"/>
      <c r="B107" s="6"/>
      <c r="C107" s="3"/>
      <c r="D107" s="3"/>
      <c r="E107" s="3"/>
      <c r="F107" s="3"/>
      <c r="G107" s="3"/>
      <c r="H107" s="3"/>
      <c r="I107" s="415"/>
      <c r="J107" s="421"/>
      <c r="K107" s="217"/>
      <c r="L107" s="217"/>
      <c r="M107" s="217"/>
      <c r="N107" s="217"/>
      <c r="O107" s="217"/>
      <c r="P107" s="217"/>
      <c r="Q107" s="218"/>
      <c r="R107" s="217"/>
      <c r="S107" s="217"/>
    </row>
    <row r="108" spans="1:19" s="7" customFormat="1" ht="15.75">
      <c r="A108" s="1"/>
      <c r="B108" s="437" t="s">
        <v>173</v>
      </c>
      <c r="C108" s="444"/>
      <c r="D108" s="445"/>
      <c r="E108" s="3"/>
      <c r="F108" s="437" t="s">
        <v>174</v>
      </c>
      <c r="G108" s="446"/>
      <c r="H108" s="438"/>
      <c r="I108" s="415"/>
      <c r="J108" s="439"/>
      <c r="K108" s="217"/>
      <c r="L108" s="217"/>
      <c r="M108" s="217"/>
      <c r="N108" s="217"/>
      <c r="O108" s="217"/>
      <c r="P108" s="217"/>
      <c r="Q108" s="218"/>
      <c r="R108" s="217"/>
      <c r="S108" s="217"/>
    </row>
    <row r="109" spans="1:19" s="7" customFormat="1" ht="18" customHeight="1">
      <c r="A109" s="1"/>
      <c r="B109" s="6"/>
      <c r="C109" s="449" t="s">
        <v>181</v>
      </c>
      <c r="D109" s="449"/>
      <c r="E109" s="440"/>
      <c r="F109" s="3"/>
      <c r="G109" s="449" t="s">
        <v>182</v>
      </c>
      <c r="H109" s="449"/>
      <c r="I109" s="415"/>
      <c r="J109" s="441"/>
      <c r="K109" s="217"/>
      <c r="L109" s="217"/>
      <c r="M109" s="217"/>
      <c r="N109" s="217"/>
      <c r="O109" s="217"/>
      <c r="P109" s="217"/>
      <c r="Q109" s="218"/>
      <c r="R109" s="217"/>
      <c r="S109" s="217"/>
    </row>
  </sheetData>
  <sheetProtection/>
  <mergeCells count="8">
    <mergeCell ref="C109:D109"/>
    <mergeCell ref="G109:H109"/>
    <mergeCell ref="G6:H6"/>
    <mergeCell ref="G7:H9"/>
    <mergeCell ref="C12:C13"/>
    <mergeCell ref="D12:D13"/>
    <mergeCell ref="E103:F103"/>
    <mergeCell ref="C105:D105"/>
  </mergeCells>
  <conditionalFormatting sqref="C60:H60">
    <cfRule type="cellIs" priority="23" dxfId="207" operator="notEqual" stopIfTrue="1">
      <formula>0</formula>
    </cfRule>
  </conditionalFormatting>
  <conditionalFormatting sqref="C100:H100">
    <cfRule type="cellIs" priority="22" dxfId="207" operator="notEqual" stopIfTrue="1">
      <formula>0</formula>
    </cfRule>
  </conditionalFormatting>
  <conditionalFormatting sqref="E102:F102 B102">
    <cfRule type="cellIs" priority="21" dxfId="208" operator="equal" stopIfTrue="1">
      <formula>0</formula>
    </cfRule>
  </conditionalFormatting>
  <conditionalFormatting sqref="G109">
    <cfRule type="cellIs" priority="20" dxfId="209" operator="equal" stopIfTrue="1">
      <formula>0</formula>
    </cfRule>
  </conditionalFormatting>
  <conditionalFormatting sqref="H102">
    <cfRule type="cellIs" priority="19" dxfId="210" operator="equal" stopIfTrue="1">
      <formula>0</formula>
    </cfRule>
  </conditionalFormatting>
  <conditionalFormatting sqref="D10">
    <cfRule type="cellIs" priority="13" dxfId="211" operator="equal" stopIfTrue="1">
      <formula>"Чужди средства"</formula>
    </cfRule>
    <cfRule type="cellIs" priority="14" dxfId="212" operator="equal" stopIfTrue="1">
      <formula>"СЕС - ДМП"</formula>
    </cfRule>
    <cfRule type="cellIs" priority="15" dxfId="213" operator="equal" stopIfTrue="1">
      <formula>"СЕС - РА"</formula>
    </cfRule>
    <cfRule type="cellIs" priority="16" dxfId="214" operator="equal" stopIfTrue="1">
      <formula>"СЕС - ДЕС"</formula>
    </cfRule>
    <cfRule type="cellIs" priority="17" dxfId="215" operator="equal" stopIfTrue="1">
      <formula>"СЕС - КСФ"</formula>
    </cfRule>
  </conditionalFormatting>
  <conditionalFormatting sqref="B100">
    <cfRule type="cellIs" priority="12" dxfId="216" operator="notEqual" stopIfTrue="1">
      <formula>0</formula>
    </cfRule>
  </conditionalFormatting>
  <conditionalFormatting sqref="G6:H6">
    <cfRule type="cellIs" priority="8" dxfId="217" operator="between" stopIfTrue="1">
      <formula>1000000000000</formula>
      <formula>9999999999999990</formula>
    </cfRule>
    <cfRule type="cellIs" priority="9" dxfId="218" operator="between" stopIfTrue="1">
      <formula>10000000000</formula>
      <formula>999999999999</formula>
    </cfRule>
    <cfRule type="cellIs" priority="10" dxfId="219" operator="between" stopIfTrue="1">
      <formula>1000000</formula>
      <formula>99999999</formula>
    </cfRule>
    <cfRule type="cellIs" priority="11" dxfId="220" operator="between" stopIfTrue="1">
      <formula>100</formula>
      <formula>9999</formula>
    </cfRule>
  </conditionalFormatting>
  <conditionalFormatting sqref="C10">
    <cfRule type="cellIs" priority="3" dxfId="211" operator="equal" stopIfTrue="1">
      <formula>"Чужди средства"</formula>
    </cfRule>
    <cfRule type="cellIs" priority="4" dxfId="212" operator="equal" stopIfTrue="1">
      <formula>"СЕС - ДМП"</formula>
    </cfRule>
    <cfRule type="cellIs" priority="5" dxfId="213" operator="equal" stopIfTrue="1">
      <formula>"СЕС - РА"</formula>
    </cfRule>
    <cfRule type="cellIs" priority="6" dxfId="214" operator="equal" stopIfTrue="1">
      <formula>"СЕС - ДЕС"</formula>
    </cfRule>
    <cfRule type="cellIs" priority="7" dxfId="215" operator="equal" stopIfTrue="1">
      <formula>"СЕС - КСФ"</formula>
    </cfRule>
  </conditionalFormatting>
  <conditionalFormatting sqref="C105">
    <cfRule type="cellIs" priority="2" dxfId="209" operator="equal" stopIfTrue="1">
      <formula>0</formula>
    </cfRule>
  </conditionalFormatting>
  <conditionalFormatting sqref="C109">
    <cfRule type="cellIs" priority="1" dxfId="209" operator="equal" stopIfTrue="1">
      <formula>0</formula>
    </cfRule>
  </conditionalFormatting>
  <dataValidations count="7">
    <dataValidation type="whole" allowBlank="1" showInputMessage="1" showErrorMessage="1" error="въведете цяло число" sqref="C87:C91 E87:H91 C50:C84 C17:C27 E50:H84 E17:H27 C100:H100 C29:C48 D17:D91 E29:H48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C85 E85:H85">
      <formula1>0</formula1>
    </dataValidation>
    <dataValidation type="whole" operator="lessThanOrEqual" allowBlank="1" showInputMessage="1" showErrorMessage="1" error="въведете цяло отрицателно число" sqref="C86 E86:H86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C49 E49:H49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C28 E28:H28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J6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D6"/>
  </dataValidations>
  <hyperlinks>
    <hyperlink ref="B102" r:id="rId1" display="account-vr@riosv-vr.com"/>
  </hyperlinks>
  <printOptions/>
  <pageMargins left="0.7" right="0.7" top="0.75" bottom="0.75" header="0.3" footer="0.3"/>
  <pageSetup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9"/>
  <sheetViews>
    <sheetView zoomScalePageLayoutView="0" workbookViewId="0" topLeftCell="A55">
      <selection activeCell="A57" sqref="A57:IV57"/>
    </sheetView>
  </sheetViews>
  <sheetFormatPr defaultColWidth="9.00390625" defaultRowHeight="15.75"/>
  <cols>
    <col min="1" max="1" width="0.12890625" style="0" customWidth="1"/>
    <col min="2" max="2" width="71.375" style="0" customWidth="1"/>
    <col min="3" max="3" width="17.625" style="0" customWidth="1"/>
    <col min="4" max="4" width="15.25390625" style="0" customWidth="1"/>
    <col min="5" max="5" width="18.50390625" style="0" customWidth="1"/>
    <col min="6" max="6" width="12.00390625" style="0" customWidth="1"/>
    <col min="7" max="7" width="19.875" style="0" customWidth="1"/>
    <col min="8" max="8" width="15.00390625" style="0" customWidth="1"/>
    <col min="9" max="9" width="2.875" style="0" customWidth="1"/>
    <col min="10" max="10" width="50.00390625" style="0" customWidth="1"/>
  </cols>
  <sheetData>
    <row r="1" spans="1:17" s="7" customFormat="1" ht="20.25">
      <c r="A1" s="1"/>
      <c r="B1" s="2"/>
      <c r="C1" s="3"/>
      <c r="D1" s="9"/>
      <c r="E1" s="9"/>
      <c r="F1" s="9"/>
      <c r="G1" s="3"/>
      <c r="H1" s="3"/>
      <c r="I1" s="1"/>
      <c r="J1" s="12"/>
      <c r="Q1" s="8"/>
    </row>
    <row r="2" spans="1:17" s="7" customFormat="1" ht="9" customHeight="1" hidden="1">
      <c r="A2" s="1"/>
      <c r="B2" s="12"/>
      <c r="C2" s="3"/>
      <c r="D2" s="3"/>
      <c r="E2" s="3"/>
      <c r="F2" s="3"/>
      <c r="G2" s="3"/>
      <c r="H2" s="3"/>
      <c r="I2" s="1"/>
      <c r="J2" s="1"/>
      <c r="Q2" s="8"/>
    </row>
    <row r="3" spans="1:17" s="7" customFormat="1" ht="22.5" customHeight="1" thickBot="1">
      <c r="A3" s="1"/>
      <c r="B3" s="13" t="s">
        <v>175</v>
      </c>
      <c r="C3" s="15"/>
      <c r="D3" s="15"/>
      <c r="E3" s="15"/>
      <c r="F3" s="15"/>
      <c r="G3" s="15"/>
      <c r="H3" s="16"/>
      <c r="I3" s="1"/>
      <c r="J3" s="1"/>
      <c r="Q3" s="8"/>
    </row>
    <row r="4" spans="1:17" s="7" customFormat="1" ht="12" customHeight="1" thickTop="1">
      <c r="A4" s="1"/>
      <c r="B4" s="12"/>
      <c r="C4" s="18"/>
      <c r="D4" s="18"/>
      <c r="E4" s="18"/>
      <c r="F4" s="18"/>
      <c r="G4" s="18"/>
      <c r="H4" s="18"/>
      <c r="I4" s="1"/>
      <c r="J4" s="1"/>
      <c r="Q4" s="8"/>
    </row>
    <row r="5" spans="1:17" s="7" customFormat="1" ht="18.75">
      <c r="A5" s="1"/>
      <c r="B5" s="20"/>
      <c r="C5" s="3"/>
      <c r="D5" s="21"/>
      <c r="E5" s="21"/>
      <c r="F5" s="21"/>
      <c r="G5" s="3"/>
      <c r="H5" s="3"/>
      <c r="I5" s="1"/>
      <c r="J5" s="20"/>
      <c r="Q5" s="8"/>
    </row>
    <row r="6" spans="1:17" s="7" customFormat="1" ht="23.25" customHeight="1">
      <c r="A6" s="1"/>
      <c r="B6" s="22" t="s">
        <v>178</v>
      </c>
      <c r="C6" s="23" t="s">
        <v>0</v>
      </c>
      <c r="D6" s="24">
        <v>45199</v>
      </c>
      <c r="E6" s="25" t="s">
        <v>1</v>
      </c>
      <c r="F6" s="26">
        <v>193955</v>
      </c>
      <c r="G6" s="450">
        <v>191060003</v>
      </c>
      <c r="H6" s="451"/>
      <c r="I6" s="1"/>
      <c r="J6" s="28"/>
      <c r="K6" s="29"/>
      <c r="L6" s="29"/>
      <c r="M6" s="29"/>
      <c r="N6" s="29"/>
      <c r="Q6" s="8"/>
    </row>
    <row r="7" spans="1:17" s="7" customFormat="1" ht="23.25" customHeight="1">
      <c r="A7" s="1"/>
      <c r="B7" s="30" t="s">
        <v>2</v>
      </c>
      <c r="C7" s="3"/>
      <c r="D7" s="32"/>
      <c r="E7" s="3"/>
      <c r="F7" s="33"/>
      <c r="G7" s="452" t="s">
        <v>3</v>
      </c>
      <c r="H7" s="452"/>
      <c r="I7" s="1"/>
      <c r="J7" s="31"/>
      <c r="K7" s="29"/>
      <c r="L7" s="29"/>
      <c r="M7" s="29"/>
      <c r="N7" s="29"/>
      <c r="Q7" s="8"/>
    </row>
    <row r="8" spans="1:17" s="7" customFormat="1" ht="23.25" customHeight="1">
      <c r="A8" s="1"/>
      <c r="B8" s="34" t="s">
        <v>179</v>
      </c>
      <c r="C8" s="35" t="s">
        <v>176</v>
      </c>
      <c r="D8" s="36" t="s">
        <v>180</v>
      </c>
      <c r="E8" s="3"/>
      <c r="F8" s="33"/>
      <c r="G8" s="453"/>
      <c r="H8" s="453"/>
      <c r="I8" s="1"/>
      <c r="J8" s="31"/>
      <c r="K8" s="29"/>
      <c r="L8" s="29"/>
      <c r="M8" s="29"/>
      <c r="N8" s="29"/>
      <c r="Q8" s="8"/>
    </row>
    <row r="9" spans="1:17" s="7" customFormat="1" ht="23.25" customHeight="1">
      <c r="A9" s="1"/>
      <c r="B9" s="37" t="s">
        <v>4</v>
      </c>
      <c r="C9" s="11"/>
      <c r="D9" s="11"/>
      <c r="E9" s="11"/>
      <c r="F9" s="33"/>
      <c r="G9" s="453"/>
      <c r="H9" s="453"/>
      <c r="I9" s="1"/>
      <c r="J9" s="11"/>
      <c r="K9" s="29"/>
      <c r="L9" s="29"/>
      <c r="M9" s="29"/>
      <c r="N9" s="29"/>
      <c r="Q9" s="8"/>
    </row>
    <row r="10" spans="1:19" s="7" customFormat="1" ht="21.75" customHeight="1">
      <c r="A10" s="1"/>
      <c r="B10" s="38" t="s">
        <v>5</v>
      </c>
      <c r="C10" s="40">
        <v>0</v>
      </c>
      <c r="D10" s="41" t="s">
        <v>177</v>
      </c>
      <c r="E10" s="11"/>
      <c r="F10" s="42"/>
      <c r="G10" s="42"/>
      <c r="H10" s="43"/>
      <c r="I10" s="42"/>
      <c r="J10" s="39"/>
      <c r="K10" s="29"/>
      <c r="L10" s="29"/>
      <c r="M10" s="29"/>
      <c r="N10" s="29"/>
      <c r="O10" s="29"/>
      <c r="P10" s="29"/>
      <c r="Q10" s="8"/>
      <c r="R10" s="29"/>
      <c r="S10" s="29"/>
    </row>
    <row r="11" spans="1:19" s="7" customFormat="1" ht="16.5" thickBot="1">
      <c r="A11" s="47"/>
      <c r="B11" s="48"/>
      <c r="C11" s="49"/>
      <c r="D11" s="49"/>
      <c r="E11" s="49"/>
      <c r="F11" s="49"/>
      <c r="G11" s="49"/>
      <c r="H11" s="50" t="s">
        <v>6</v>
      </c>
      <c r="I11" s="53"/>
      <c r="J11" s="54"/>
      <c r="K11" s="29"/>
      <c r="L11" s="29"/>
      <c r="M11" s="29"/>
      <c r="N11" s="29"/>
      <c r="O11" s="29"/>
      <c r="P11" s="29"/>
      <c r="Q11" s="8"/>
      <c r="R11" s="29"/>
      <c r="S11" s="29"/>
    </row>
    <row r="12" spans="1:19" s="7" customFormat="1" ht="22.5" customHeight="1">
      <c r="A12" s="47"/>
      <c r="B12" s="56"/>
      <c r="C12" s="454" t="s">
        <v>8</v>
      </c>
      <c r="D12" s="456" t="s">
        <v>9</v>
      </c>
      <c r="E12" s="58" t="s">
        <v>10</v>
      </c>
      <c r="F12" s="59"/>
      <c r="G12" s="60"/>
      <c r="H12" s="61"/>
      <c r="I12" s="63"/>
      <c r="J12" s="64" t="s">
        <v>11</v>
      </c>
      <c r="K12" s="29"/>
      <c r="L12" s="29"/>
      <c r="M12" s="29"/>
      <c r="N12" s="29"/>
      <c r="O12" s="29"/>
      <c r="P12" s="29"/>
      <c r="Q12" s="29"/>
      <c r="R12" s="29"/>
      <c r="S12" s="29"/>
    </row>
    <row r="13" spans="1:19" s="7" customFormat="1" ht="47.25" customHeight="1">
      <c r="A13" s="47"/>
      <c r="B13" s="66" t="s">
        <v>12</v>
      </c>
      <c r="C13" s="455"/>
      <c r="D13" s="457"/>
      <c r="E13" s="68" t="s">
        <v>13</v>
      </c>
      <c r="F13" s="69" t="s">
        <v>14</v>
      </c>
      <c r="G13" s="69" t="s">
        <v>15</v>
      </c>
      <c r="H13" s="70" t="s">
        <v>16</v>
      </c>
      <c r="I13" s="72"/>
      <c r="J13" s="73"/>
      <c r="K13" s="29"/>
      <c r="L13" s="29"/>
      <c r="M13" s="29"/>
      <c r="N13" s="29"/>
      <c r="O13" s="29"/>
      <c r="P13" s="29"/>
      <c r="Q13" s="29"/>
      <c r="R13" s="29"/>
      <c r="S13" s="29"/>
    </row>
    <row r="14" spans="1:19" s="7" customFormat="1" ht="15.75" hidden="1">
      <c r="A14" s="47"/>
      <c r="B14" s="74"/>
      <c r="C14" s="75"/>
      <c r="D14" s="75"/>
      <c r="E14" s="76"/>
      <c r="F14" s="77"/>
      <c r="G14" s="77"/>
      <c r="H14" s="78"/>
      <c r="I14" s="72"/>
      <c r="J14" s="80"/>
      <c r="K14" s="29"/>
      <c r="L14" s="29"/>
      <c r="M14" s="29"/>
      <c r="N14" s="29"/>
      <c r="O14" s="29"/>
      <c r="P14" s="29"/>
      <c r="Q14" s="29"/>
      <c r="R14" s="29"/>
      <c r="S14" s="29"/>
    </row>
    <row r="15" spans="1:19" s="7" customFormat="1" ht="15.75">
      <c r="A15" s="47"/>
      <c r="B15" s="81" t="s">
        <v>18</v>
      </c>
      <c r="C15" s="83" t="s">
        <v>19</v>
      </c>
      <c r="D15" s="83" t="s">
        <v>20</v>
      </c>
      <c r="E15" s="84" t="s">
        <v>21</v>
      </c>
      <c r="F15" s="85" t="s">
        <v>22</v>
      </c>
      <c r="G15" s="85" t="s">
        <v>23</v>
      </c>
      <c r="H15" s="86" t="s">
        <v>24</v>
      </c>
      <c r="I15" s="88"/>
      <c r="J15" s="89"/>
      <c r="K15" s="29"/>
      <c r="L15" s="29"/>
      <c r="M15" s="29"/>
      <c r="N15" s="29"/>
      <c r="O15" s="29"/>
      <c r="P15" s="29"/>
      <c r="Q15" s="29"/>
      <c r="R15" s="29"/>
      <c r="S15" s="29"/>
    </row>
    <row r="16" spans="1:19" s="7" customFormat="1" ht="15.75">
      <c r="A16" s="47"/>
      <c r="B16" s="90"/>
      <c r="C16" s="91"/>
      <c r="D16" s="91"/>
      <c r="E16" s="92"/>
      <c r="F16" s="93"/>
      <c r="G16" s="93"/>
      <c r="H16" s="94"/>
      <c r="I16" s="96"/>
      <c r="J16" s="97"/>
      <c r="K16" s="29"/>
      <c r="L16" s="29"/>
      <c r="M16" s="29"/>
      <c r="N16" s="29"/>
      <c r="O16" s="29"/>
      <c r="P16" s="29"/>
      <c r="Q16" s="29"/>
      <c r="R16" s="29"/>
      <c r="S16" s="29"/>
    </row>
    <row r="17" spans="1:19" s="7" customFormat="1" ht="19.5" thickBot="1">
      <c r="A17" s="47">
        <v>10</v>
      </c>
      <c r="B17" s="99" t="s">
        <v>27</v>
      </c>
      <c r="C17" s="102">
        <f aca="true" t="shared" si="0" ref="C17:H17">+C18+C20+C31+C32</f>
        <v>30000</v>
      </c>
      <c r="D17" s="102">
        <f t="shared" si="0"/>
        <v>34316</v>
      </c>
      <c r="E17" s="103">
        <f t="shared" si="0"/>
        <v>35499</v>
      </c>
      <c r="F17" s="104">
        <f t="shared" si="0"/>
        <v>0</v>
      </c>
      <c r="G17" s="104">
        <f t="shared" si="0"/>
        <v>14</v>
      </c>
      <c r="H17" s="105">
        <f t="shared" si="0"/>
        <v>-1197</v>
      </c>
      <c r="I17" s="107"/>
      <c r="J17" s="108" t="s">
        <v>28</v>
      </c>
      <c r="K17" s="29"/>
      <c r="L17" s="29"/>
      <c r="M17" s="29"/>
      <c r="N17" s="29"/>
      <c r="O17" s="29"/>
      <c r="P17" s="29"/>
      <c r="Q17" s="29"/>
      <c r="R17" s="29"/>
      <c r="S17" s="29"/>
    </row>
    <row r="18" spans="1:19" s="7" customFormat="1" ht="16.5" thickTop="1">
      <c r="A18" s="47">
        <v>15</v>
      </c>
      <c r="B18" s="110" t="s">
        <v>29</v>
      </c>
      <c r="C18" s="111">
        <v>0</v>
      </c>
      <c r="D18" s="111">
        <f aca="true" t="shared" si="1" ref="D18:D83">+E18+F18+G18+H18</f>
        <v>0</v>
      </c>
      <c r="E18" s="112">
        <v>0</v>
      </c>
      <c r="F18" s="113">
        <v>0</v>
      </c>
      <c r="G18" s="113">
        <v>0</v>
      </c>
      <c r="H18" s="114">
        <v>0</v>
      </c>
      <c r="I18" s="116"/>
      <c r="J18" s="117" t="s">
        <v>30</v>
      </c>
      <c r="K18" s="29"/>
      <c r="L18" s="29"/>
      <c r="M18" s="29"/>
      <c r="N18" s="29"/>
      <c r="O18" s="29"/>
      <c r="P18" s="29"/>
      <c r="Q18" s="29"/>
      <c r="R18" s="29"/>
      <c r="S18" s="29"/>
    </row>
    <row r="19" spans="1:19" s="7" customFormat="1" ht="16.5" customHeight="1" hidden="1">
      <c r="A19" s="47"/>
      <c r="B19" s="119" t="s">
        <v>31</v>
      </c>
      <c r="C19" s="120"/>
      <c r="D19" s="120">
        <f t="shared" si="1"/>
        <v>0</v>
      </c>
      <c r="E19" s="121"/>
      <c r="F19" s="122"/>
      <c r="G19" s="122"/>
      <c r="H19" s="123"/>
      <c r="I19" s="116"/>
      <c r="J19" s="125" t="s">
        <v>32</v>
      </c>
      <c r="K19" s="29"/>
      <c r="L19" s="29"/>
      <c r="M19" s="29"/>
      <c r="N19" s="29"/>
      <c r="O19" s="29"/>
      <c r="P19" s="29"/>
      <c r="Q19" s="29"/>
      <c r="R19" s="29"/>
      <c r="S19" s="29"/>
    </row>
    <row r="20" spans="1:19" s="7" customFormat="1" ht="15.75">
      <c r="A20" s="47">
        <v>20</v>
      </c>
      <c r="B20" s="126" t="s">
        <v>33</v>
      </c>
      <c r="C20" s="127">
        <f aca="true" t="shared" si="2" ref="C20:H20">+C21+C25+C26+C27+C28</f>
        <v>30000</v>
      </c>
      <c r="D20" s="127">
        <f t="shared" si="2"/>
        <v>34316</v>
      </c>
      <c r="E20" s="128">
        <f t="shared" si="2"/>
        <v>35499</v>
      </c>
      <c r="F20" s="129">
        <f t="shared" si="2"/>
        <v>0</v>
      </c>
      <c r="G20" s="129">
        <f t="shared" si="2"/>
        <v>14</v>
      </c>
      <c r="H20" s="130">
        <f t="shared" si="2"/>
        <v>-1197</v>
      </c>
      <c r="I20" s="116"/>
      <c r="J20" s="131" t="s">
        <v>34</v>
      </c>
      <c r="K20" s="29"/>
      <c r="L20" s="29"/>
      <c r="M20" s="29"/>
      <c r="N20" s="29"/>
      <c r="O20" s="29"/>
      <c r="P20" s="29"/>
      <c r="Q20" s="29"/>
      <c r="R20" s="29"/>
      <c r="S20" s="29"/>
    </row>
    <row r="21" spans="1:19" s="7" customFormat="1" ht="15.75">
      <c r="A21" s="47">
        <v>25</v>
      </c>
      <c r="B21" s="132" t="s">
        <v>35</v>
      </c>
      <c r="C21" s="133">
        <v>0</v>
      </c>
      <c r="D21" s="133">
        <f t="shared" si="1"/>
        <v>0</v>
      </c>
      <c r="E21" s="134">
        <v>0</v>
      </c>
      <c r="F21" s="135">
        <v>0</v>
      </c>
      <c r="G21" s="135">
        <v>0</v>
      </c>
      <c r="H21" s="136">
        <v>0</v>
      </c>
      <c r="I21" s="116"/>
      <c r="J21" s="137" t="s">
        <v>36</v>
      </c>
      <c r="K21" s="29"/>
      <c r="L21" s="29"/>
      <c r="M21" s="29"/>
      <c r="N21" s="29"/>
      <c r="O21" s="29"/>
      <c r="P21" s="29"/>
      <c r="Q21" s="29"/>
      <c r="R21" s="29"/>
      <c r="S21" s="29"/>
    </row>
    <row r="22" spans="1:19" s="7" customFormat="1" ht="15.75">
      <c r="A22" s="47">
        <v>26</v>
      </c>
      <c r="B22" s="138" t="s">
        <v>37</v>
      </c>
      <c r="C22" s="140">
        <v>0</v>
      </c>
      <c r="D22" s="140">
        <f t="shared" si="1"/>
        <v>0</v>
      </c>
      <c r="E22" s="141">
        <v>0</v>
      </c>
      <c r="F22" s="142">
        <v>0</v>
      </c>
      <c r="G22" s="142">
        <v>0</v>
      </c>
      <c r="H22" s="143">
        <v>0</v>
      </c>
      <c r="I22" s="116"/>
      <c r="J22" s="145" t="s">
        <v>38</v>
      </c>
      <c r="K22" s="29"/>
      <c r="L22" s="29"/>
      <c r="M22" s="29"/>
      <c r="N22" s="29"/>
      <c r="O22" s="29"/>
      <c r="P22" s="29"/>
      <c r="Q22" s="29"/>
      <c r="R22" s="29"/>
      <c r="S22" s="29"/>
    </row>
    <row r="23" spans="1:19" s="7" customFormat="1" ht="15.75">
      <c r="A23" s="47">
        <v>30</v>
      </c>
      <c r="B23" s="146" t="s">
        <v>39</v>
      </c>
      <c r="C23" s="148">
        <v>0</v>
      </c>
      <c r="D23" s="148">
        <f t="shared" si="1"/>
        <v>0</v>
      </c>
      <c r="E23" s="149">
        <v>0</v>
      </c>
      <c r="F23" s="150">
        <v>0</v>
      </c>
      <c r="G23" s="150">
        <v>0</v>
      </c>
      <c r="H23" s="151">
        <v>0</v>
      </c>
      <c r="I23" s="116"/>
      <c r="J23" s="153" t="s">
        <v>40</v>
      </c>
      <c r="K23" s="29"/>
      <c r="L23" s="29"/>
      <c r="M23" s="29"/>
      <c r="N23" s="29"/>
      <c r="O23" s="29"/>
      <c r="P23" s="29"/>
      <c r="Q23" s="29"/>
      <c r="R23" s="29"/>
      <c r="S23" s="29"/>
    </row>
    <row r="24" spans="1:19" s="7" customFormat="1" ht="15.75">
      <c r="A24" s="47">
        <v>35</v>
      </c>
      <c r="B24" s="154" t="s">
        <v>41</v>
      </c>
      <c r="C24" s="156">
        <v>0</v>
      </c>
      <c r="D24" s="156">
        <f t="shared" si="1"/>
        <v>0</v>
      </c>
      <c r="E24" s="157">
        <v>0</v>
      </c>
      <c r="F24" s="158">
        <v>0</v>
      </c>
      <c r="G24" s="158">
        <v>0</v>
      </c>
      <c r="H24" s="159">
        <v>0</v>
      </c>
      <c r="I24" s="116"/>
      <c r="J24" s="160" t="s">
        <v>42</v>
      </c>
      <c r="K24" s="29"/>
      <c r="L24" s="29"/>
      <c r="M24" s="29"/>
      <c r="N24" s="29"/>
      <c r="O24" s="29"/>
      <c r="P24" s="29"/>
      <c r="Q24" s="29"/>
      <c r="R24" s="29"/>
      <c r="S24" s="29"/>
    </row>
    <row r="25" spans="1:19" s="7" customFormat="1" ht="15.75">
      <c r="A25" s="47">
        <v>40</v>
      </c>
      <c r="B25" s="161" t="s">
        <v>43</v>
      </c>
      <c r="C25" s="162">
        <v>25000</v>
      </c>
      <c r="D25" s="162">
        <f t="shared" si="1"/>
        <v>33292</v>
      </c>
      <c r="E25" s="163">
        <v>33278</v>
      </c>
      <c r="F25" s="164">
        <v>0</v>
      </c>
      <c r="G25" s="164">
        <v>14</v>
      </c>
      <c r="H25" s="165">
        <v>0</v>
      </c>
      <c r="I25" s="116"/>
      <c r="J25" s="166" t="s">
        <v>44</v>
      </c>
      <c r="K25" s="29"/>
      <c r="L25" s="29"/>
      <c r="M25" s="29"/>
      <c r="N25" s="29"/>
      <c r="O25" s="29"/>
      <c r="P25" s="29"/>
      <c r="Q25" s="29"/>
      <c r="R25" s="29"/>
      <c r="S25" s="29"/>
    </row>
    <row r="26" spans="1:19" s="7" customFormat="1" ht="15.75">
      <c r="A26" s="47">
        <v>45</v>
      </c>
      <c r="B26" s="167" t="s">
        <v>45</v>
      </c>
      <c r="C26" s="168">
        <v>5000</v>
      </c>
      <c r="D26" s="168">
        <f t="shared" si="1"/>
        <v>2221</v>
      </c>
      <c r="E26" s="169">
        <v>2221</v>
      </c>
      <c r="F26" s="170">
        <v>0</v>
      </c>
      <c r="G26" s="170">
        <v>0</v>
      </c>
      <c r="H26" s="171">
        <v>0</v>
      </c>
      <c r="I26" s="116"/>
      <c r="J26" s="172" t="s">
        <v>46</v>
      </c>
      <c r="K26" s="29"/>
      <c r="L26" s="29"/>
      <c r="M26" s="29"/>
      <c r="N26" s="29"/>
      <c r="O26" s="29"/>
      <c r="P26" s="29"/>
      <c r="Q26" s="29"/>
      <c r="R26" s="29"/>
      <c r="S26" s="29"/>
    </row>
    <row r="27" spans="1:19" s="7" customFormat="1" ht="15.75">
      <c r="A27" s="47">
        <v>50</v>
      </c>
      <c r="B27" s="167" t="s">
        <v>47</v>
      </c>
      <c r="C27" s="168">
        <v>0</v>
      </c>
      <c r="D27" s="168">
        <f t="shared" si="1"/>
        <v>-1197</v>
      </c>
      <c r="E27" s="169">
        <v>0</v>
      </c>
      <c r="F27" s="170">
        <v>0</v>
      </c>
      <c r="G27" s="170">
        <v>0</v>
      </c>
      <c r="H27" s="171">
        <v>-1197</v>
      </c>
      <c r="I27" s="116"/>
      <c r="J27" s="172" t="s">
        <v>48</v>
      </c>
      <c r="K27" s="29"/>
      <c r="L27" s="29"/>
      <c r="M27" s="29"/>
      <c r="N27" s="29"/>
      <c r="O27" s="29"/>
      <c r="P27" s="29"/>
      <c r="Q27" s="29"/>
      <c r="R27" s="29"/>
      <c r="S27" s="29"/>
    </row>
    <row r="28" spans="1:19" s="7" customFormat="1" ht="15.75">
      <c r="A28" s="47">
        <v>51</v>
      </c>
      <c r="B28" s="174" t="s">
        <v>49</v>
      </c>
      <c r="C28" s="120">
        <v>0</v>
      </c>
      <c r="D28" s="120">
        <f t="shared" si="1"/>
        <v>0</v>
      </c>
      <c r="E28" s="121">
        <v>0</v>
      </c>
      <c r="F28" s="122">
        <v>0</v>
      </c>
      <c r="G28" s="122">
        <v>0</v>
      </c>
      <c r="H28" s="123">
        <v>0</v>
      </c>
      <c r="I28" s="116"/>
      <c r="J28" s="125" t="s">
        <v>50</v>
      </c>
      <c r="K28" s="29"/>
      <c r="L28" s="29"/>
      <c r="M28" s="29"/>
      <c r="N28" s="29"/>
      <c r="O28" s="29"/>
      <c r="P28" s="29"/>
      <c r="Q28" s="29"/>
      <c r="R28" s="29"/>
      <c r="S28" s="29"/>
    </row>
    <row r="29" spans="1:19" s="7" customFormat="1" ht="16.5" customHeight="1" hidden="1">
      <c r="A29" s="47">
        <v>52</v>
      </c>
      <c r="B29" s="176"/>
      <c r="C29" s="178"/>
      <c r="D29" s="178">
        <f t="shared" si="1"/>
        <v>0</v>
      </c>
      <c r="E29" s="179"/>
      <c r="F29" s="180"/>
      <c r="G29" s="180"/>
      <c r="H29" s="181"/>
      <c r="I29" s="116"/>
      <c r="J29" s="182"/>
      <c r="K29" s="29"/>
      <c r="L29" s="29"/>
      <c r="M29" s="29"/>
      <c r="N29" s="29"/>
      <c r="O29" s="29"/>
      <c r="P29" s="29"/>
      <c r="Q29" s="29"/>
      <c r="R29" s="29"/>
      <c r="S29" s="29"/>
    </row>
    <row r="30" spans="1:19" s="7" customFormat="1" ht="16.5" customHeight="1" hidden="1">
      <c r="A30" s="47"/>
      <c r="B30" s="183"/>
      <c r="C30" s="184"/>
      <c r="D30" s="184">
        <f t="shared" si="1"/>
        <v>0</v>
      </c>
      <c r="E30" s="185"/>
      <c r="F30" s="186"/>
      <c r="G30" s="186"/>
      <c r="H30" s="187"/>
      <c r="I30" s="116"/>
      <c r="J30" s="189"/>
      <c r="K30" s="29"/>
      <c r="L30" s="29"/>
      <c r="M30" s="29"/>
      <c r="N30" s="29"/>
      <c r="O30" s="29"/>
      <c r="P30" s="29"/>
      <c r="Q30" s="29"/>
      <c r="R30" s="29"/>
      <c r="S30" s="29"/>
    </row>
    <row r="31" spans="1:19" s="7" customFormat="1" ht="15.75">
      <c r="A31" s="47">
        <v>60</v>
      </c>
      <c r="B31" s="190" t="s">
        <v>51</v>
      </c>
      <c r="C31" s="191">
        <v>0</v>
      </c>
      <c r="D31" s="191">
        <f t="shared" si="1"/>
        <v>0</v>
      </c>
      <c r="E31" s="192">
        <v>0</v>
      </c>
      <c r="F31" s="193">
        <v>0</v>
      </c>
      <c r="G31" s="193">
        <v>0</v>
      </c>
      <c r="H31" s="194">
        <v>0</v>
      </c>
      <c r="I31" s="196"/>
      <c r="J31" s="197" t="s">
        <v>52</v>
      </c>
      <c r="K31" s="29"/>
      <c r="L31" s="29"/>
      <c r="M31" s="29"/>
      <c r="N31" s="29"/>
      <c r="O31" s="29"/>
      <c r="P31" s="29"/>
      <c r="Q31" s="29"/>
      <c r="R31" s="29"/>
      <c r="S31" s="29"/>
    </row>
    <row r="32" spans="1:19" s="7" customFormat="1" ht="15.75">
      <c r="A32" s="47">
        <v>65</v>
      </c>
      <c r="B32" s="198" t="s">
        <v>53</v>
      </c>
      <c r="C32" s="199">
        <v>0</v>
      </c>
      <c r="D32" s="199">
        <f t="shared" si="1"/>
        <v>0</v>
      </c>
      <c r="E32" s="200">
        <v>0</v>
      </c>
      <c r="F32" s="201">
        <v>0</v>
      </c>
      <c r="G32" s="201">
        <v>0</v>
      </c>
      <c r="H32" s="202">
        <v>0</v>
      </c>
      <c r="I32" s="196"/>
      <c r="J32" s="204" t="s">
        <v>54</v>
      </c>
      <c r="K32" s="29"/>
      <c r="L32" s="29"/>
      <c r="M32" s="29"/>
      <c r="N32" s="29"/>
      <c r="O32" s="29"/>
      <c r="P32" s="29"/>
      <c r="Q32" s="29"/>
      <c r="R32" s="29"/>
      <c r="S32" s="29"/>
    </row>
    <row r="33" spans="1:19" s="7" customFormat="1" ht="19.5" thickBot="1">
      <c r="A33" s="1">
        <v>70</v>
      </c>
      <c r="B33" s="206" t="s">
        <v>55</v>
      </c>
      <c r="C33" s="209">
        <f aca="true" t="shared" si="3" ref="C33:H33">C34+C38+C39+C41+SUM(C43:C47)+C50</f>
        <v>828229</v>
      </c>
      <c r="D33" s="209">
        <f t="shared" si="3"/>
        <v>630294</v>
      </c>
      <c r="E33" s="210">
        <f t="shared" si="3"/>
        <v>471696</v>
      </c>
      <c r="F33" s="211">
        <f t="shared" si="3"/>
        <v>0</v>
      </c>
      <c r="G33" s="211">
        <f t="shared" si="3"/>
        <v>5671</v>
      </c>
      <c r="H33" s="212">
        <f t="shared" si="3"/>
        <v>152927</v>
      </c>
      <c r="I33" s="116"/>
      <c r="J33" s="214" t="s">
        <v>56</v>
      </c>
      <c r="K33" s="217"/>
      <c r="L33" s="217"/>
      <c r="M33" s="217"/>
      <c r="N33" s="217"/>
      <c r="O33" s="217"/>
      <c r="P33" s="217"/>
      <c r="Q33" s="218"/>
      <c r="R33" s="217"/>
      <c r="S33" s="217"/>
    </row>
    <row r="34" spans="1:19" s="7" customFormat="1" ht="16.5" thickTop="1">
      <c r="A34" s="1">
        <v>75</v>
      </c>
      <c r="B34" s="219" t="s">
        <v>57</v>
      </c>
      <c r="C34" s="221">
        <f aca="true" t="shared" si="4" ref="C34:H34">SUM(C35:C37)</f>
        <v>650133</v>
      </c>
      <c r="D34" s="221">
        <f t="shared" si="4"/>
        <v>497977</v>
      </c>
      <c r="E34" s="222">
        <f t="shared" si="4"/>
        <v>344710</v>
      </c>
      <c r="F34" s="223">
        <f t="shared" si="4"/>
        <v>0</v>
      </c>
      <c r="G34" s="223">
        <f t="shared" si="4"/>
        <v>340</v>
      </c>
      <c r="H34" s="224">
        <f t="shared" si="4"/>
        <v>152927</v>
      </c>
      <c r="I34" s="225"/>
      <c r="J34" s="117" t="s">
        <v>59</v>
      </c>
      <c r="K34" s="217"/>
      <c r="L34" s="217"/>
      <c r="M34" s="217"/>
      <c r="N34" s="217"/>
      <c r="O34" s="217"/>
      <c r="P34" s="217"/>
      <c r="Q34" s="218"/>
      <c r="R34" s="217"/>
      <c r="S34" s="217"/>
    </row>
    <row r="35" spans="1:19" s="7" customFormat="1" ht="15.75">
      <c r="A35" s="1">
        <v>75</v>
      </c>
      <c r="B35" s="226" t="s">
        <v>60</v>
      </c>
      <c r="C35" s="229">
        <v>464809</v>
      </c>
      <c r="D35" s="229">
        <f t="shared" si="1"/>
        <v>353211</v>
      </c>
      <c r="E35" s="230">
        <v>312442</v>
      </c>
      <c r="F35" s="231">
        <v>0</v>
      </c>
      <c r="G35" s="231">
        <v>0</v>
      </c>
      <c r="H35" s="232">
        <v>40769</v>
      </c>
      <c r="I35" s="225"/>
      <c r="J35" s="233" t="s">
        <v>58</v>
      </c>
      <c r="K35" s="217"/>
      <c r="L35" s="217"/>
      <c r="M35" s="217"/>
      <c r="N35" s="217"/>
      <c r="O35" s="217"/>
      <c r="P35" s="217"/>
      <c r="Q35" s="218"/>
      <c r="R35" s="217"/>
      <c r="S35" s="217"/>
    </row>
    <row r="36" spans="1:19" s="7" customFormat="1" ht="15.75">
      <c r="A36" s="1">
        <v>80</v>
      </c>
      <c r="B36" s="234" t="s">
        <v>61</v>
      </c>
      <c r="C36" s="237">
        <v>41035</v>
      </c>
      <c r="D36" s="237">
        <f t="shared" si="1"/>
        <v>35494</v>
      </c>
      <c r="E36" s="238">
        <v>32268</v>
      </c>
      <c r="F36" s="239">
        <v>0</v>
      </c>
      <c r="G36" s="239">
        <v>340</v>
      </c>
      <c r="H36" s="240">
        <v>2886</v>
      </c>
      <c r="I36" s="225"/>
      <c r="J36" s="172" t="s">
        <v>62</v>
      </c>
      <c r="K36" s="217"/>
      <c r="L36" s="217"/>
      <c r="M36" s="217"/>
      <c r="N36" s="217"/>
      <c r="O36" s="217"/>
      <c r="P36" s="217"/>
      <c r="Q36" s="218"/>
      <c r="R36" s="217"/>
      <c r="S36" s="217"/>
    </row>
    <row r="37" spans="1:19" s="7" customFormat="1" ht="15.75">
      <c r="A37" s="1">
        <v>85</v>
      </c>
      <c r="B37" s="241" t="s">
        <v>63</v>
      </c>
      <c r="C37" s="244">
        <v>144289</v>
      </c>
      <c r="D37" s="244">
        <f t="shared" si="1"/>
        <v>109272</v>
      </c>
      <c r="E37" s="245">
        <v>0</v>
      </c>
      <c r="F37" s="246">
        <v>0</v>
      </c>
      <c r="G37" s="246">
        <v>0</v>
      </c>
      <c r="H37" s="247">
        <v>109272</v>
      </c>
      <c r="I37" s="225"/>
      <c r="J37" s="172" t="s">
        <v>64</v>
      </c>
      <c r="K37" s="217"/>
      <c r="L37" s="217"/>
      <c r="M37" s="217"/>
      <c r="N37" s="217"/>
      <c r="O37" s="217"/>
      <c r="P37" s="217"/>
      <c r="Q37" s="218"/>
      <c r="R37" s="217"/>
      <c r="S37" s="217"/>
    </row>
    <row r="38" spans="1:19" s="7" customFormat="1" ht="15.75">
      <c r="A38" s="1">
        <v>90</v>
      </c>
      <c r="B38" s="248" t="s">
        <v>65</v>
      </c>
      <c r="C38" s="250">
        <v>175096</v>
      </c>
      <c r="D38" s="250">
        <f t="shared" si="1"/>
        <v>129368</v>
      </c>
      <c r="E38" s="251">
        <v>124037</v>
      </c>
      <c r="F38" s="252">
        <v>0</v>
      </c>
      <c r="G38" s="252">
        <v>5331</v>
      </c>
      <c r="H38" s="253">
        <v>0</v>
      </c>
      <c r="I38" s="225"/>
      <c r="J38" s="172" t="s">
        <v>66</v>
      </c>
      <c r="K38" s="217"/>
      <c r="L38" s="217"/>
      <c r="M38" s="217"/>
      <c r="N38" s="217"/>
      <c r="O38" s="217"/>
      <c r="P38" s="217"/>
      <c r="Q38" s="218"/>
      <c r="R38" s="217"/>
      <c r="S38" s="217"/>
    </row>
    <row r="39" spans="1:19" s="7" customFormat="1" ht="15.75">
      <c r="A39" s="1">
        <v>95</v>
      </c>
      <c r="B39" s="254" t="s">
        <v>67</v>
      </c>
      <c r="C39" s="120">
        <v>0</v>
      </c>
      <c r="D39" s="120">
        <f t="shared" si="1"/>
        <v>0</v>
      </c>
      <c r="E39" s="121">
        <v>0</v>
      </c>
      <c r="F39" s="122">
        <v>0</v>
      </c>
      <c r="G39" s="122">
        <v>0</v>
      </c>
      <c r="H39" s="123">
        <v>0</v>
      </c>
      <c r="I39" s="225"/>
      <c r="J39" s="125" t="s">
        <v>68</v>
      </c>
      <c r="K39" s="217"/>
      <c r="L39" s="217"/>
      <c r="M39" s="217"/>
      <c r="N39" s="217"/>
      <c r="O39" s="217"/>
      <c r="P39" s="217"/>
      <c r="Q39" s="218"/>
      <c r="R39" s="217"/>
      <c r="S39" s="217"/>
    </row>
    <row r="40" spans="1:19" s="7" customFormat="1" ht="15.75">
      <c r="A40" s="1">
        <v>100</v>
      </c>
      <c r="B40" s="255" t="s">
        <v>69</v>
      </c>
      <c r="C40" s="256">
        <v>0</v>
      </c>
      <c r="D40" s="256">
        <f t="shared" si="1"/>
        <v>0</v>
      </c>
      <c r="E40" s="257">
        <v>0</v>
      </c>
      <c r="F40" s="258">
        <v>0</v>
      </c>
      <c r="G40" s="259">
        <v>0</v>
      </c>
      <c r="H40" s="260">
        <v>0</v>
      </c>
      <c r="I40" s="225"/>
      <c r="J40" s="261" t="s">
        <v>70</v>
      </c>
      <c r="K40" s="217"/>
      <c r="L40" s="217"/>
      <c r="M40" s="217"/>
      <c r="N40" s="217"/>
      <c r="O40" s="217"/>
      <c r="P40" s="217"/>
      <c r="Q40" s="218"/>
      <c r="R40" s="217"/>
      <c r="S40" s="217"/>
    </row>
    <row r="41" spans="1:19" s="7" customFormat="1" ht="15.75">
      <c r="A41" s="1">
        <v>105</v>
      </c>
      <c r="B41" s="248" t="s">
        <v>71</v>
      </c>
      <c r="C41" s="250">
        <v>0</v>
      </c>
      <c r="D41" s="250">
        <f t="shared" si="1"/>
        <v>0</v>
      </c>
      <c r="E41" s="251">
        <v>0</v>
      </c>
      <c r="F41" s="252">
        <v>0</v>
      </c>
      <c r="G41" s="252">
        <v>0</v>
      </c>
      <c r="H41" s="253">
        <v>0</v>
      </c>
      <c r="I41" s="225"/>
      <c r="J41" s="233" t="s">
        <v>72</v>
      </c>
      <c r="K41" s="217"/>
      <c r="L41" s="217"/>
      <c r="M41" s="217"/>
      <c r="N41" s="217"/>
      <c r="O41" s="217"/>
      <c r="P41" s="217"/>
      <c r="Q41" s="218"/>
      <c r="R41" s="217"/>
      <c r="S41" s="217"/>
    </row>
    <row r="42" spans="1:19" s="7" customFormat="1" ht="15.75">
      <c r="A42" s="1">
        <v>106</v>
      </c>
      <c r="B42" s="255" t="s">
        <v>73</v>
      </c>
      <c r="C42" s="256">
        <v>0</v>
      </c>
      <c r="D42" s="256">
        <f t="shared" si="1"/>
        <v>0</v>
      </c>
      <c r="E42" s="257">
        <v>0</v>
      </c>
      <c r="F42" s="258">
        <v>0</v>
      </c>
      <c r="G42" s="259">
        <v>0</v>
      </c>
      <c r="H42" s="260">
        <v>0</v>
      </c>
      <c r="I42" s="225"/>
      <c r="J42" s="261" t="s">
        <v>74</v>
      </c>
      <c r="K42" s="217"/>
      <c r="L42" s="217"/>
      <c r="M42" s="217"/>
      <c r="N42" s="217"/>
      <c r="O42" s="217"/>
      <c r="P42" s="217"/>
      <c r="Q42" s="218"/>
      <c r="R42" s="217"/>
      <c r="S42" s="217"/>
    </row>
    <row r="43" spans="1:19" s="7" customFormat="1" ht="15.75">
      <c r="A43" s="1">
        <v>107</v>
      </c>
      <c r="B43" s="262" t="s">
        <v>75</v>
      </c>
      <c r="C43" s="168">
        <v>0</v>
      </c>
      <c r="D43" s="168">
        <f t="shared" si="1"/>
        <v>0</v>
      </c>
      <c r="E43" s="163">
        <v>0</v>
      </c>
      <c r="F43" s="164">
        <v>0</v>
      </c>
      <c r="G43" s="164">
        <v>0</v>
      </c>
      <c r="H43" s="165">
        <v>0</v>
      </c>
      <c r="I43" s="225"/>
      <c r="J43" s="172" t="s">
        <v>77</v>
      </c>
      <c r="K43" s="217"/>
      <c r="L43" s="217"/>
      <c r="M43" s="217"/>
      <c r="N43" s="217"/>
      <c r="O43" s="217"/>
      <c r="P43" s="217"/>
      <c r="Q43" s="218"/>
      <c r="R43" s="217"/>
      <c r="S43" s="217"/>
    </row>
    <row r="44" spans="1:19" s="7" customFormat="1" ht="15.75">
      <c r="A44" s="1">
        <v>108</v>
      </c>
      <c r="B44" s="262" t="s">
        <v>78</v>
      </c>
      <c r="C44" s="168">
        <v>3000</v>
      </c>
      <c r="D44" s="168">
        <f t="shared" si="1"/>
        <v>2949</v>
      </c>
      <c r="E44" s="169">
        <v>2949</v>
      </c>
      <c r="F44" s="170">
        <v>0</v>
      </c>
      <c r="G44" s="170">
        <v>0</v>
      </c>
      <c r="H44" s="171">
        <v>0</v>
      </c>
      <c r="I44" s="225"/>
      <c r="J44" s="172" t="s">
        <v>79</v>
      </c>
      <c r="K44" s="217"/>
      <c r="L44" s="217"/>
      <c r="M44" s="217"/>
      <c r="N44" s="217"/>
      <c r="O44" s="217"/>
      <c r="P44" s="217"/>
      <c r="Q44" s="218"/>
      <c r="R44" s="217"/>
      <c r="S44" s="217"/>
    </row>
    <row r="45" spans="1:19" s="7" customFormat="1" ht="15.75">
      <c r="A45" s="1">
        <v>110</v>
      </c>
      <c r="B45" s="262" t="s">
        <v>80</v>
      </c>
      <c r="C45" s="168">
        <v>0</v>
      </c>
      <c r="D45" s="168">
        <f t="shared" si="1"/>
        <v>0</v>
      </c>
      <c r="E45" s="169">
        <v>0</v>
      </c>
      <c r="F45" s="170">
        <v>0</v>
      </c>
      <c r="G45" s="170">
        <v>0</v>
      </c>
      <c r="H45" s="171">
        <v>0</v>
      </c>
      <c r="I45" s="225"/>
      <c r="J45" s="172" t="s">
        <v>81</v>
      </c>
      <c r="K45" s="217"/>
      <c r="L45" s="217"/>
      <c r="M45" s="217"/>
      <c r="N45" s="217"/>
      <c r="O45" s="217"/>
      <c r="P45" s="217"/>
      <c r="Q45" s="218"/>
      <c r="R45" s="217"/>
      <c r="S45" s="217"/>
    </row>
    <row r="46" spans="1:19" s="7" customFormat="1" ht="15.75">
      <c r="A46" s="1">
        <v>115</v>
      </c>
      <c r="B46" s="254" t="s">
        <v>82</v>
      </c>
      <c r="C46" s="120">
        <v>0</v>
      </c>
      <c r="D46" s="120">
        <f>+E46+F46+G46+H46</f>
        <v>0</v>
      </c>
      <c r="E46" s="121">
        <v>0</v>
      </c>
      <c r="F46" s="122">
        <v>0</v>
      </c>
      <c r="G46" s="122">
        <v>0</v>
      </c>
      <c r="H46" s="123">
        <v>0</v>
      </c>
      <c r="I46" s="225"/>
      <c r="J46" s="172" t="s">
        <v>84</v>
      </c>
      <c r="K46" s="217"/>
      <c r="L46" s="217"/>
      <c r="M46" s="217"/>
      <c r="N46" s="217"/>
      <c r="O46" s="217"/>
      <c r="P46" s="217"/>
      <c r="Q46" s="218"/>
      <c r="R46" s="217"/>
      <c r="S46" s="217"/>
    </row>
    <row r="47" spans="1:19" s="7" customFormat="1" ht="15.75">
      <c r="A47" s="1">
        <v>115</v>
      </c>
      <c r="B47" s="254" t="s">
        <v>85</v>
      </c>
      <c r="C47" s="120">
        <v>0</v>
      </c>
      <c r="D47" s="120">
        <f t="shared" si="1"/>
        <v>0</v>
      </c>
      <c r="E47" s="121">
        <v>0</v>
      </c>
      <c r="F47" s="122">
        <v>0</v>
      </c>
      <c r="G47" s="122">
        <v>0</v>
      </c>
      <c r="H47" s="123">
        <v>0</v>
      </c>
      <c r="I47" s="225"/>
      <c r="J47" s="125" t="s">
        <v>83</v>
      </c>
      <c r="K47" s="217"/>
      <c r="L47" s="217"/>
      <c r="M47" s="217"/>
      <c r="N47" s="217"/>
      <c r="O47" s="217"/>
      <c r="P47" s="217"/>
      <c r="Q47" s="218"/>
      <c r="R47" s="217"/>
      <c r="S47" s="217"/>
    </row>
    <row r="48" spans="1:19" s="7" customFormat="1" ht="15.75">
      <c r="A48" s="1">
        <v>120</v>
      </c>
      <c r="B48" s="265" t="s">
        <v>86</v>
      </c>
      <c r="C48" s="267">
        <v>0</v>
      </c>
      <c r="D48" s="267">
        <f t="shared" si="1"/>
        <v>0</v>
      </c>
      <c r="E48" s="268">
        <v>0</v>
      </c>
      <c r="F48" s="269">
        <v>0</v>
      </c>
      <c r="G48" s="269">
        <v>0</v>
      </c>
      <c r="H48" s="270">
        <v>0</v>
      </c>
      <c r="I48" s="225"/>
      <c r="J48" s="271" t="s">
        <v>87</v>
      </c>
      <c r="K48" s="217"/>
      <c r="L48" s="217"/>
      <c r="M48" s="217"/>
      <c r="N48" s="217"/>
      <c r="O48" s="217"/>
      <c r="P48" s="217"/>
      <c r="Q48" s="218"/>
      <c r="R48" s="217"/>
      <c r="S48" s="217"/>
    </row>
    <row r="49" spans="1:19" s="7" customFormat="1" ht="15.75">
      <c r="A49" s="1">
        <v>125</v>
      </c>
      <c r="B49" s="272" t="s">
        <v>88</v>
      </c>
      <c r="C49" s="275">
        <v>0</v>
      </c>
      <c r="D49" s="275">
        <f t="shared" si="1"/>
        <v>0</v>
      </c>
      <c r="E49" s="276">
        <v>0</v>
      </c>
      <c r="F49" s="277">
        <v>0</v>
      </c>
      <c r="G49" s="277">
        <v>0</v>
      </c>
      <c r="H49" s="278">
        <v>0</v>
      </c>
      <c r="I49" s="225"/>
      <c r="J49" s="281" t="s">
        <v>89</v>
      </c>
      <c r="K49" s="217"/>
      <c r="L49" s="217"/>
      <c r="M49" s="217"/>
      <c r="N49" s="217"/>
      <c r="O49" s="217"/>
      <c r="P49" s="217"/>
      <c r="Q49" s="218"/>
      <c r="R49" s="217"/>
      <c r="S49" s="217"/>
    </row>
    <row r="50" spans="1:19" s="7" customFormat="1" ht="15.75">
      <c r="A50" s="282">
        <v>127</v>
      </c>
      <c r="B50" s="176" t="s">
        <v>90</v>
      </c>
      <c r="C50" s="284">
        <v>0</v>
      </c>
      <c r="D50" s="284">
        <f t="shared" si="1"/>
        <v>0</v>
      </c>
      <c r="E50" s="285">
        <v>0</v>
      </c>
      <c r="F50" s="286">
        <v>0</v>
      </c>
      <c r="G50" s="286">
        <v>0</v>
      </c>
      <c r="H50" s="287">
        <v>0</v>
      </c>
      <c r="I50" s="196"/>
      <c r="J50" s="290" t="s">
        <v>91</v>
      </c>
      <c r="K50" s="217"/>
      <c r="L50" s="217"/>
      <c r="M50" s="217"/>
      <c r="N50" s="217"/>
      <c r="O50" s="217"/>
      <c r="P50" s="217"/>
      <c r="Q50" s="218"/>
      <c r="R50" s="217"/>
      <c r="S50" s="217"/>
    </row>
    <row r="51" spans="1:19" s="7" customFormat="1" ht="19.5" thickBot="1">
      <c r="A51" s="1">
        <v>130</v>
      </c>
      <c r="B51" s="291" t="s">
        <v>92</v>
      </c>
      <c r="C51" s="293">
        <f aca="true" t="shared" si="5" ref="C51:H51">+C52+C53+C57</f>
        <v>798229</v>
      </c>
      <c r="D51" s="293">
        <f t="shared" si="5"/>
        <v>588990</v>
      </c>
      <c r="E51" s="294">
        <f t="shared" si="5"/>
        <v>436063</v>
      </c>
      <c r="F51" s="295">
        <f t="shared" si="5"/>
        <v>0</v>
      </c>
      <c r="G51" s="296">
        <f t="shared" si="5"/>
        <v>0</v>
      </c>
      <c r="H51" s="297">
        <f t="shared" si="5"/>
        <v>152927</v>
      </c>
      <c r="I51" s="116"/>
      <c r="J51" s="298" t="s">
        <v>93</v>
      </c>
      <c r="K51" s="217"/>
      <c r="L51" s="217"/>
      <c r="M51" s="217"/>
      <c r="N51" s="217"/>
      <c r="O51" s="217"/>
      <c r="P51" s="217"/>
      <c r="Q51" s="218"/>
      <c r="R51" s="217"/>
      <c r="S51" s="217"/>
    </row>
    <row r="52" spans="1:19" s="7" customFormat="1" ht="16.5" thickTop="1">
      <c r="A52" s="1">
        <v>135</v>
      </c>
      <c r="B52" s="248" t="s">
        <v>94</v>
      </c>
      <c r="C52" s="299">
        <v>0</v>
      </c>
      <c r="D52" s="299">
        <f t="shared" si="1"/>
        <v>0</v>
      </c>
      <c r="E52" s="300">
        <v>0</v>
      </c>
      <c r="F52" s="301">
        <v>0</v>
      </c>
      <c r="G52" s="301">
        <v>0</v>
      </c>
      <c r="H52" s="302">
        <v>0</v>
      </c>
      <c r="I52" s="196"/>
      <c r="J52" s="303" t="s">
        <v>95</v>
      </c>
      <c r="K52" s="217"/>
      <c r="L52" s="217"/>
      <c r="M52" s="217"/>
      <c r="N52" s="217"/>
      <c r="O52" s="217"/>
      <c r="P52" s="217"/>
      <c r="Q52" s="218"/>
      <c r="R52" s="217"/>
      <c r="S52" s="217"/>
    </row>
    <row r="53" spans="1:19" s="7" customFormat="1" ht="15.75">
      <c r="A53" s="1">
        <v>140</v>
      </c>
      <c r="B53" s="263" t="s">
        <v>96</v>
      </c>
      <c r="C53" s="304">
        <v>798229</v>
      </c>
      <c r="D53" s="304">
        <f t="shared" si="1"/>
        <v>436063</v>
      </c>
      <c r="E53" s="305">
        <v>436063</v>
      </c>
      <c r="F53" s="306">
        <v>0</v>
      </c>
      <c r="G53" s="306">
        <v>0</v>
      </c>
      <c r="H53" s="307">
        <v>0</v>
      </c>
      <c r="I53" s="196"/>
      <c r="J53" s="308" t="s">
        <v>97</v>
      </c>
      <c r="K53" s="217"/>
      <c r="L53" s="217"/>
      <c r="M53" s="217"/>
      <c r="N53" s="217"/>
      <c r="O53" s="217"/>
      <c r="P53" s="217"/>
      <c r="Q53" s="218"/>
      <c r="R53" s="217"/>
      <c r="S53" s="217"/>
    </row>
    <row r="54" spans="1:19" s="7" customFormat="1" ht="15.75">
      <c r="A54" s="1">
        <v>145</v>
      </c>
      <c r="B54" s="119" t="s">
        <v>98</v>
      </c>
      <c r="C54" s="309">
        <v>0</v>
      </c>
      <c r="D54" s="309">
        <f t="shared" si="1"/>
        <v>0</v>
      </c>
      <c r="E54" s="310">
        <v>0</v>
      </c>
      <c r="F54" s="311">
        <v>0</v>
      </c>
      <c r="G54" s="311">
        <v>0</v>
      </c>
      <c r="H54" s="312">
        <v>0</v>
      </c>
      <c r="I54" s="196"/>
      <c r="J54" s="313" t="s">
        <v>99</v>
      </c>
      <c r="K54" s="217"/>
      <c r="L54" s="217"/>
      <c r="M54" s="217"/>
      <c r="N54" s="217"/>
      <c r="O54" s="217"/>
      <c r="P54" s="217"/>
      <c r="Q54" s="218"/>
      <c r="R54" s="217"/>
      <c r="S54" s="217"/>
    </row>
    <row r="55" spans="1:19" s="7" customFormat="1" ht="15.75">
      <c r="A55" s="1">
        <v>150</v>
      </c>
      <c r="B55" s="314" t="s">
        <v>100</v>
      </c>
      <c r="C55" s="316">
        <v>0</v>
      </c>
      <c r="D55" s="316">
        <f t="shared" si="1"/>
        <v>0</v>
      </c>
      <c r="E55" s="317">
        <v>0</v>
      </c>
      <c r="F55" s="318">
        <v>0</v>
      </c>
      <c r="G55" s="318">
        <v>0</v>
      </c>
      <c r="H55" s="319">
        <v>0</v>
      </c>
      <c r="I55" s="196"/>
      <c r="J55" s="320" t="s">
        <v>32</v>
      </c>
      <c r="K55" s="217"/>
      <c r="L55" s="217"/>
      <c r="M55" s="217"/>
      <c r="N55" s="217"/>
      <c r="O55" s="217"/>
      <c r="P55" s="217"/>
      <c r="Q55" s="218"/>
      <c r="R55" s="217"/>
      <c r="S55" s="217"/>
    </row>
    <row r="56" spans="1:19" s="7" customFormat="1" ht="15.75" customHeight="1" hidden="1">
      <c r="A56" s="1">
        <v>160</v>
      </c>
      <c r="B56" s="321"/>
      <c r="C56" s="299"/>
      <c r="D56" s="299">
        <f t="shared" si="1"/>
        <v>0</v>
      </c>
      <c r="E56" s="300"/>
      <c r="F56" s="301"/>
      <c r="G56" s="301"/>
      <c r="H56" s="302"/>
      <c r="I56" s="196"/>
      <c r="J56" s="303"/>
      <c r="K56" s="217"/>
      <c r="L56" s="217"/>
      <c r="M56" s="217"/>
      <c r="N56" s="217"/>
      <c r="O56" s="217"/>
      <c r="P56" s="217"/>
      <c r="Q56" s="218"/>
      <c r="R56" s="217"/>
      <c r="S56" s="217"/>
    </row>
    <row r="57" spans="1:19" s="7" customFormat="1" ht="15.75">
      <c r="A57" s="282">
        <v>162</v>
      </c>
      <c r="B57" s="323" t="s">
        <v>101</v>
      </c>
      <c r="C57" s="199">
        <v>0</v>
      </c>
      <c r="D57" s="199">
        <f t="shared" si="1"/>
        <v>152927</v>
      </c>
      <c r="E57" s="200">
        <v>0</v>
      </c>
      <c r="F57" s="201">
        <v>0</v>
      </c>
      <c r="G57" s="201">
        <v>0</v>
      </c>
      <c r="H57" s="202">
        <v>152927</v>
      </c>
      <c r="I57" s="196"/>
      <c r="J57" s="204" t="s">
        <v>102</v>
      </c>
      <c r="K57" s="217"/>
      <c r="L57" s="217"/>
      <c r="M57" s="217"/>
      <c r="N57" s="217"/>
      <c r="O57" s="217"/>
      <c r="P57" s="217"/>
      <c r="Q57" s="218"/>
      <c r="R57" s="217"/>
      <c r="S57" s="217"/>
    </row>
    <row r="58" spans="1:19" s="7" customFormat="1" ht="19.5" thickBot="1">
      <c r="A58" s="1">
        <v>165</v>
      </c>
      <c r="B58" s="325" t="s">
        <v>103</v>
      </c>
      <c r="C58" s="328">
        <v>0</v>
      </c>
      <c r="D58" s="328">
        <f t="shared" si="1"/>
        <v>0</v>
      </c>
      <c r="E58" s="329">
        <v>0</v>
      </c>
      <c r="F58" s="330">
        <v>0</v>
      </c>
      <c r="G58" s="330">
        <v>0</v>
      </c>
      <c r="H58" s="331">
        <v>0</v>
      </c>
      <c r="I58" s="196"/>
      <c r="J58" s="333" t="s">
        <v>104</v>
      </c>
      <c r="K58" s="217"/>
      <c r="L58" s="217"/>
      <c r="M58" s="217"/>
      <c r="N58" s="217"/>
      <c r="O58" s="217"/>
      <c r="P58" s="217"/>
      <c r="Q58" s="218"/>
      <c r="R58" s="217"/>
      <c r="S58" s="217"/>
    </row>
    <row r="59" spans="1:19" s="7" customFormat="1" ht="19.5" thickTop="1">
      <c r="A59" s="1">
        <v>175</v>
      </c>
      <c r="B59" s="334" t="s">
        <v>105</v>
      </c>
      <c r="C59" s="336">
        <f aca="true" t="shared" si="6" ref="C59:H59">+C17-C33+C51-C58</f>
        <v>0</v>
      </c>
      <c r="D59" s="336">
        <f t="shared" si="6"/>
        <v>-6988</v>
      </c>
      <c r="E59" s="337">
        <f t="shared" si="6"/>
        <v>-134</v>
      </c>
      <c r="F59" s="338">
        <f t="shared" si="6"/>
        <v>0</v>
      </c>
      <c r="G59" s="338">
        <f t="shared" si="6"/>
        <v>-5657</v>
      </c>
      <c r="H59" s="339">
        <f t="shared" si="6"/>
        <v>-1197</v>
      </c>
      <c r="I59" s="196"/>
      <c r="J59" s="340"/>
      <c r="K59" s="217"/>
      <c r="L59" s="217"/>
      <c r="M59" s="217"/>
      <c r="N59" s="217"/>
      <c r="O59" s="217"/>
      <c r="P59" s="217"/>
      <c r="Q59" s="218"/>
      <c r="R59" s="217"/>
      <c r="S59" s="217"/>
    </row>
    <row r="60" spans="1:19" s="7" customFormat="1" ht="12" customHeight="1" hidden="1">
      <c r="A60" s="1">
        <v>180</v>
      </c>
      <c r="B60" s="341">
        <f>+IF(+SUM(C$65:H$65)=0,0,"Контрола: дефицит/излишък = финансиране с обратен знак (V. + VІ. = 0)")</f>
        <v>0</v>
      </c>
      <c r="C60" s="343">
        <f aca="true" t="shared" si="7" ref="C60:H60">+C$64+C$66</f>
        <v>0</v>
      </c>
      <c r="D60" s="343">
        <f t="shared" si="7"/>
        <v>0</v>
      </c>
      <c r="E60" s="344">
        <f t="shared" si="7"/>
        <v>0</v>
      </c>
      <c r="F60" s="344">
        <f t="shared" si="7"/>
        <v>0</v>
      </c>
      <c r="G60" s="344">
        <f t="shared" si="7"/>
        <v>0</v>
      </c>
      <c r="H60" s="345">
        <f t="shared" si="7"/>
        <v>0</v>
      </c>
      <c r="I60" s="196"/>
      <c r="J60" s="346"/>
      <c r="K60" s="217"/>
      <c r="L60" s="217"/>
      <c r="M60" s="217"/>
      <c r="N60" s="217"/>
      <c r="O60" s="217"/>
      <c r="P60" s="217"/>
      <c r="Q60" s="218"/>
      <c r="R60" s="217"/>
      <c r="S60" s="217"/>
    </row>
    <row r="61" spans="1:19" s="7" customFormat="1" ht="19.5" thickBot="1">
      <c r="A61" s="1">
        <v>185</v>
      </c>
      <c r="B61" s="99" t="s">
        <v>106</v>
      </c>
      <c r="C61" s="348">
        <f aca="true" t="shared" si="8" ref="C61:H61">SUM(+C63+C71+C72+C79+C80+C81+C84+C85+C86+C87+C88+C89+C90)</f>
        <v>0</v>
      </c>
      <c r="D61" s="348">
        <f t="shared" si="8"/>
        <v>6988</v>
      </c>
      <c r="E61" s="349">
        <f t="shared" si="8"/>
        <v>134</v>
      </c>
      <c r="F61" s="350">
        <f t="shared" si="8"/>
        <v>0</v>
      </c>
      <c r="G61" s="350">
        <f t="shared" si="8"/>
        <v>5657</v>
      </c>
      <c r="H61" s="351">
        <f t="shared" si="8"/>
        <v>1197</v>
      </c>
      <c r="I61" s="196"/>
      <c r="J61" s="353" t="s">
        <v>107</v>
      </c>
      <c r="K61" s="217"/>
      <c r="L61" s="217"/>
      <c r="M61" s="217"/>
      <c r="N61" s="217"/>
      <c r="O61" s="217"/>
      <c r="P61" s="217"/>
      <c r="Q61" s="218"/>
      <c r="R61" s="217"/>
      <c r="S61" s="217"/>
    </row>
    <row r="62" spans="1:19" s="7" customFormat="1" ht="16.5" hidden="1" thickTop="1">
      <c r="A62" s="1">
        <v>190</v>
      </c>
      <c r="B62" s="354"/>
      <c r="C62" s="355"/>
      <c r="D62" s="356">
        <f t="shared" si="1"/>
        <v>0</v>
      </c>
      <c r="E62" s="357"/>
      <c r="F62" s="358"/>
      <c r="G62" s="358"/>
      <c r="H62" s="359"/>
      <c r="I62" s="196"/>
      <c r="J62" s="361"/>
      <c r="K62" s="217"/>
      <c r="L62" s="217"/>
      <c r="M62" s="217"/>
      <c r="N62" s="217"/>
      <c r="O62" s="217"/>
      <c r="P62" s="217"/>
      <c r="Q62" s="218"/>
      <c r="R62" s="217"/>
      <c r="S62" s="217"/>
    </row>
    <row r="63" spans="1:19" s="7" customFormat="1" ht="16.5" thickTop="1">
      <c r="A63" s="362">
        <v>195</v>
      </c>
      <c r="B63" s="254" t="s">
        <v>108</v>
      </c>
      <c r="C63" s="309">
        <f aca="true" t="shared" si="9" ref="C63:H63">SUM(C64:C70)</f>
        <v>0</v>
      </c>
      <c r="D63" s="309">
        <f t="shared" si="9"/>
        <v>0</v>
      </c>
      <c r="E63" s="310">
        <f t="shared" si="9"/>
        <v>0</v>
      </c>
      <c r="F63" s="311">
        <f t="shared" si="9"/>
        <v>0</v>
      </c>
      <c r="G63" s="311">
        <f t="shared" si="9"/>
        <v>0</v>
      </c>
      <c r="H63" s="312">
        <f t="shared" si="9"/>
        <v>0</v>
      </c>
      <c r="I63" s="196"/>
      <c r="J63" s="313" t="s">
        <v>109</v>
      </c>
      <c r="K63" s="217"/>
      <c r="L63" s="217"/>
      <c r="M63" s="217"/>
      <c r="N63" s="217"/>
      <c r="O63" s="217"/>
      <c r="P63" s="217"/>
      <c r="Q63" s="218"/>
      <c r="R63" s="217"/>
      <c r="S63" s="217"/>
    </row>
    <row r="64" spans="1:19" s="7" customFormat="1" ht="15.75">
      <c r="A64" s="365">
        <v>200</v>
      </c>
      <c r="B64" s="366" t="s">
        <v>110</v>
      </c>
      <c r="C64" s="367">
        <v>0</v>
      </c>
      <c r="D64" s="367">
        <f t="shared" si="1"/>
        <v>0</v>
      </c>
      <c r="E64" s="368">
        <v>0</v>
      </c>
      <c r="F64" s="369">
        <v>0</v>
      </c>
      <c r="G64" s="369">
        <v>0</v>
      </c>
      <c r="H64" s="370">
        <v>0</v>
      </c>
      <c r="I64" s="196"/>
      <c r="J64" s="372" t="s">
        <v>111</v>
      </c>
      <c r="K64" s="217"/>
      <c r="L64" s="217"/>
      <c r="M64" s="217"/>
      <c r="N64" s="217"/>
      <c r="O64" s="217"/>
      <c r="P64" s="217"/>
      <c r="Q64" s="218"/>
      <c r="R64" s="217"/>
      <c r="S64" s="217"/>
    </row>
    <row r="65" spans="1:19" s="7" customFormat="1" ht="15.75">
      <c r="A65" s="365">
        <v>205</v>
      </c>
      <c r="B65" s="374" t="s">
        <v>112</v>
      </c>
      <c r="C65" s="375">
        <v>0</v>
      </c>
      <c r="D65" s="375">
        <f t="shared" si="1"/>
        <v>0</v>
      </c>
      <c r="E65" s="376">
        <v>0</v>
      </c>
      <c r="F65" s="377">
        <v>0</v>
      </c>
      <c r="G65" s="377">
        <v>0</v>
      </c>
      <c r="H65" s="378">
        <v>0</v>
      </c>
      <c r="I65" s="196"/>
      <c r="J65" s="379" t="s">
        <v>113</v>
      </c>
      <c r="K65" s="217"/>
      <c r="L65" s="217"/>
      <c r="M65" s="217"/>
      <c r="N65" s="217"/>
      <c r="O65" s="217"/>
      <c r="P65" s="217"/>
      <c r="Q65" s="218"/>
      <c r="R65" s="217"/>
      <c r="S65" s="217"/>
    </row>
    <row r="66" spans="1:19" s="7" customFormat="1" ht="15.75">
      <c r="A66" s="365">
        <v>210</v>
      </c>
      <c r="B66" s="374" t="s">
        <v>114</v>
      </c>
      <c r="C66" s="375">
        <v>0</v>
      </c>
      <c r="D66" s="375">
        <f t="shared" si="1"/>
        <v>0</v>
      </c>
      <c r="E66" s="376">
        <v>0</v>
      </c>
      <c r="F66" s="377">
        <v>0</v>
      </c>
      <c r="G66" s="377">
        <v>0</v>
      </c>
      <c r="H66" s="378">
        <v>0</v>
      </c>
      <c r="I66" s="196"/>
      <c r="J66" s="379" t="s">
        <v>115</v>
      </c>
      <c r="K66" s="217"/>
      <c r="L66" s="217"/>
      <c r="M66" s="217"/>
      <c r="N66" s="217"/>
      <c r="O66" s="217"/>
      <c r="P66" s="217"/>
      <c r="Q66" s="218"/>
      <c r="R66" s="217"/>
      <c r="S66" s="217"/>
    </row>
    <row r="67" spans="1:19" s="7" customFormat="1" ht="15.75">
      <c r="A67" s="365">
        <v>215</v>
      </c>
      <c r="B67" s="374" t="s">
        <v>116</v>
      </c>
      <c r="C67" s="375">
        <v>0</v>
      </c>
      <c r="D67" s="375">
        <f t="shared" si="1"/>
        <v>0</v>
      </c>
      <c r="E67" s="376">
        <v>0</v>
      </c>
      <c r="F67" s="377">
        <v>0</v>
      </c>
      <c r="G67" s="377">
        <v>0</v>
      </c>
      <c r="H67" s="378">
        <v>0</v>
      </c>
      <c r="I67" s="196"/>
      <c r="J67" s="379" t="s">
        <v>117</v>
      </c>
      <c r="K67" s="217"/>
      <c r="L67" s="217"/>
      <c r="M67" s="217"/>
      <c r="N67" s="217"/>
      <c r="O67" s="217"/>
      <c r="P67" s="217"/>
      <c r="Q67" s="218"/>
      <c r="R67" s="217"/>
      <c r="S67" s="217"/>
    </row>
    <row r="68" spans="1:19" s="7" customFormat="1" ht="15.75">
      <c r="A68" s="365">
        <v>220</v>
      </c>
      <c r="B68" s="374" t="s">
        <v>118</v>
      </c>
      <c r="C68" s="375">
        <v>0</v>
      </c>
      <c r="D68" s="375">
        <f t="shared" si="1"/>
        <v>0</v>
      </c>
      <c r="E68" s="376">
        <v>0</v>
      </c>
      <c r="F68" s="377">
        <v>0</v>
      </c>
      <c r="G68" s="377">
        <v>0</v>
      </c>
      <c r="H68" s="378">
        <v>0</v>
      </c>
      <c r="I68" s="196"/>
      <c r="J68" s="379" t="s">
        <v>119</v>
      </c>
      <c r="K68" s="217"/>
      <c r="L68" s="217"/>
      <c r="M68" s="217"/>
      <c r="N68" s="217"/>
      <c r="O68" s="217"/>
      <c r="P68" s="217"/>
      <c r="Q68" s="218"/>
      <c r="R68" s="217"/>
      <c r="S68" s="217"/>
    </row>
    <row r="69" spans="1:19" s="7" customFormat="1" ht="15.75">
      <c r="A69" s="365">
        <v>230</v>
      </c>
      <c r="B69" s="380" t="s">
        <v>120</v>
      </c>
      <c r="C69" s="375">
        <v>0</v>
      </c>
      <c r="D69" s="375">
        <f t="shared" si="1"/>
        <v>0</v>
      </c>
      <c r="E69" s="376">
        <v>0</v>
      </c>
      <c r="F69" s="377">
        <v>0</v>
      </c>
      <c r="G69" s="377">
        <v>0</v>
      </c>
      <c r="H69" s="378">
        <v>0</v>
      </c>
      <c r="I69" s="196"/>
      <c r="J69" s="379" t="s">
        <v>121</v>
      </c>
      <c r="K69" s="217"/>
      <c r="L69" s="217"/>
      <c r="M69" s="217"/>
      <c r="N69" s="217"/>
      <c r="O69" s="217"/>
      <c r="P69" s="217"/>
      <c r="Q69" s="218"/>
      <c r="R69" s="217"/>
      <c r="S69" s="217"/>
    </row>
    <row r="70" spans="1:19" s="7" customFormat="1" ht="15.75">
      <c r="A70" s="365">
        <v>235</v>
      </c>
      <c r="B70" s="381" t="s">
        <v>122</v>
      </c>
      <c r="C70" s="382">
        <v>0</v>
      </c>
      <c r="D70" s="382">
        <f t="shared" si="1"/>
        <v>0</v>
      </c>
      <c r="E70" s="383">
        <v>0</v>
      </c>
      <c r="F70" s="384">
        <v>0</v>
      </c>
      <c r="G70" s="384">
        <v>0</v>
      </c>
      <c r="H70" s="385">
        <v>0</v>
      </c>
      <c r="I70" s="196"/>
      <c r="J70" s="386" t="s">
        <v>123</v>
      </c>
      <c r="K70" s="217"/>
      <c r="L70" s="217"/>
      <c r="M70" s="217"/>
      <c r="N70" s="217"/>
      <c r="O70" s="217"/>
      <c r="P70" s="217"/>
      <c r="Q70" s="218"/>
      <c r="R70" s="217"/>
      <c r="S70" s="217"/>
    </row>
    <row r="71" spans="1:19" s="7" customFormat="1" ht="15.75">
      <c r="A71" s="365">
        <v>240</v>
      </c>
      <c r="B71" s="248" t="s">
        <v>124</v>
      </c>
      <c r="C71" s="299">
        <v>0</v>
      </c>
      <c r="D71" s="299">
        <f t="shared" si="1"/>
        <v>0</v>
      </c>
      <c r="E71" s="300">
        <v>0</v>
      </c>
      <c r="F71" s="301">
        <v>0</v>
      </c>
      <c r="G71" s="301">
        <v>0</v>
      </c>
      <c r="H71" s="302">
        <v>0</v>
      </c>
      <c r="I71" s="196"/>
      <c r="J71" s="303" t="s">
        <v>125</v>
      </c>
      <c r="K71" s="217"/>
      <c r="L71" s="217"/>
      <c r="M71" s="217"/>
      <c r="N71" s="217"/>
      <c r="O71" s="217"/>
      <c r="P71" s="217"/>
      <c r="Q71" s="218"/>
      <c r="R71" s="217"/>
      <c r="S71" s="217"/>
    </row>
    <row r="72" spans="1:19" s="7" customFormat="1" ht="15.75">
      <c r="A72" s="365">
        <v>245</v>
      </c>
      <c r="B72" s="254" t="s">
        <v>126</v>
      </c>
      <c r="C72" s="309">
        <f aca="true" t="shared" si="10" ref="C72:H72">SUM(C73:C78)</f>
        <v>0</v>
      </c>
      <c r="D72" s="309">
        <f t="shared" si="10"/>
        <v>0</v>
      </c>
      <c r="E72" s="310">
        <f t="shared" si="10"/>
        <v>0</v>
      </c>
      <c r="F72" s="311">
        <f t="shared" si="10"/>
        <v>0</v>
      </c>
      <c r="G72" s="311">
        <f t="shared" si="10"/>
        <v>0</v>
      </c>
      <c r="H72" s="312">
        <f t="shared" si="10"/>
        <v>0</v>
      </c>
      <c r="I72" s="196"/>
      <c r="J72" s="313" t="s">
        <v>127</v>
      </c>
      <c r="K72" s="217"/>
      <c r="L72" s="217"/>
      <c r="M72" s="217"/>
      <c r="N72" s="217"/>
      <c r="O72" s="217"/>
      <c r="P72" s="217"/>
      <c r="Q72" s="218"/>
      <c r="R72" s="217"/>
      <c r="S72" s="217"/>
    </row>
    <row r="73" spans="1:19" s="7" customFormat="1" ht="15.75">
      <c r="A73" s="365">
        <v>250</v>
      </c>
      <c r="B73" s="366" t="s">
        <v>128</v>
      </c>
      <c r="C73" s="367">
        <v>0</v>
      </c>
      <c r="D73" s="367">
        <f t="shared" si="1"/>
        <v>0</v>
      </c>
      <c r="E73" s="368">
        <v>0</v>
      </c>
      <c r="F73" s="369">
        <v>0</v>
      </c>
      <c r="G73" s="369">
        <v>0</v>
      </c>
      <c r="H73" s="370">
        <v>0</v>
      </c>
      <c r="I73" s="196"/>
      <c r="J73" s="372" t="s">
        <v>129</v>
      </c>
      <c r="K73" s="217"/>
      <c r="L73" s="217"/>
      <c r="M73" s="217"/>
      <c r="N73" s="217"/>
      <c r="O73" s="217"/>
      <c r="P73" s="217"/>
      <c r="Q73" s="218"/>
      <c r="R73" s="217"/>
      <c r="S73" s="217"/>
    </row>
    <row r="74" spans="1:19" s="7" customFormat="1" ht="15.75">
      <c r="A74" s="365">
        <v>260</v>
      </c>
      <c r="B74" s="374" t="s">
        <v>130</v>
      </c>
      <c r="C74" s="375">
        <v>0</v>
      </c>
      <c r="D74" s="375">
        <f t="shared" si="1"/>
        <v>0</v>
      </c>
      <c r="E74" s="376">
        <v>0</v>
      </c>
      <c r="F74" s="377">
        <v>0</v>
      </c>
      <c r="G74" s="377">
        <v>0</v>
      </c>
      <c r="H74" s="378">
        <v>0</v>
      </c>
      <c r="I74" s="196"/>
      <c r="J74" s="379" t="s">
        <v>131</v>
      </c>
      <c r="K74" s="217"/>
      <c r="L74" s="217"/>
      <c r="M74" s="217"/>
      <c r="N74" s="217"/>
      <c r="O74" s="217"/>
      <c r="P74" s="217"/>
      <c r="Q74" s="218"/>
      <c r="R74" s="217"/>
      <c r="S74" s="217"/>
    </row>
    <row r="75" spans="1:19" s="7" customFormat="1" ht="15.75">
      <c r="A75" s="365">
        <v>265</v>
      </c>
      <c r="B75" s="374" t="s">
        <v>132</v>
      </c>
      <c r="C75" s="375">
        <v>0</v>
      </c>
      <c r="D75" s="375">
        <f t="shared" si="1"/>
        <v>0</v>
      </c>
      <c r="E75" s="376">
        <v>0</v>
      </c>
      <c r="F75" s="377">
        <v>0</v>
      </c>
      <c r="G75" s="377">
        <v>0</v>
      </c>
      <c r="H75" s="378">
        <v>0</v>
      </c>
      <c r="I75" s="196"/>
      <c r="J75" s="379" t="s">
        <v>133</v>
      </c>
      <c r="K75" s="217"/>
      <c r="L75" s="217"/>
      <c r="M75" s="217"/>
      <c r="N75" s="217"/>
      <c r="O75" s="217"/>
      <c r="P75" s="217"/>
      <c r="Q75" s="218"/>
      <c r="R75" s="217"/>
      <c r="S75" s="217"/>
    </row>
    <row r="76" spans="1:19" s="7" customFormat="1" ht="15.75" customHeight="1" hidden="1">
      <c r="A76" s="365"/>
      <c r="B76" s="374"/>
      <c r="C76" s="375"/>
      <c r="D76" s="375">
        <f t="shared" si="1"/>
        <v>0</v>
      </c>
      <c r="E76" s="376"/>
      <c r="F76" s="377"/>
      <c r="G76" s="377"/>
      <c r="H76" s="378"/>
      <c r="I76" s="196"/>
      <c r="J76" s="379"/>
      <c r="K76" s="217"/>
      <c r="L76" s="217"/>
      <c r="M76" s="217"/>
      <c r="N76" s="217"/>
      <c r="O76" s="217"/>
      <c r="P76" s="217"/>
      <c r="Q76" s="218"/>
      <c r="R76" s="217"/>
      <c r="S76" s="217"/>
    </row>
    <row r="77" spans="1:19" s="7" customFormat="1" ht="15.75">
      <c r="A77" s="365">
        <v>270</v>
      </c>
      <c r="B77" s="374" t="s">
        <v>134</v>
      </c>
      <c r="C77" s="375">
        <v>0</v>
      </c>
      <c r="D77" s="375">
        <f t="shared" si="1"/>
        <v>0</v>
      </c>
      <c r="E77" s="376">
        <v>0</v>
      </c>
      <c r="F77" s="377">
        <v>0</v>
      </c>
      <c r="G77" s="377">
        <v>0</v>
      </c>
      <c r="H77" s="378">
        <v>0</v>
      </c>
      <c r="I77" s="196"/>
      <c r="J77" s="379" t="s">
        <v>135</v>
      </c>
      <c r="K77" s="217"/>
      <c r="L77" s="217"/>
      <c r="M77" s="217"/>
      <c r="N77" s="217"/>
      <c r="O77" s="217"/>
      <c r="P77" s="217"/>
      <c r="Q77" s="218"/>
      <c r="R77" s="217"/>
      <c r="S77" s="217"/>
    </row>
    <row r="78" spans="1:19" s="7" customFormat="1" ht="15.75">
      <c r="A78" s="365">
        <v>275</v>
      </c>
      <c r="B78" s="388" t="s">
        <v>136</v>
      </c>
      <c r="C78" s="382">
        <v>0</v>
      </c>
      <c r="D78" s="382">
        <f t="shared" si="1"/>
        <v>0</v>
      </c>
      <c r="E78" s="383">
        <v>0</v>
      </c>
      <c r="F78" s="384">
        <v>0</v>
      </c>
      <c r="G78" s="384">
        <v>0</v>
      </c>
      <c r="H78" s="385">
        <v>0</v>
      </c>
      <c r="I78" s="196"/>
      <c r="J78" s="386" t="s">
        <v>137</v>
      </c>
      <c r="K78" s="217"/>
      <c r="L78" s="217"/>
      <c r="M78" s="217"/>
      <c r="N78" s="217"/>
      <c r="O78" s="217"/>
      <c r="P78" s="217"/>
      <c r="Q78" s="218"/>
      <c r="R78" s="217"/>
      <c r="S78" s="217"/>
    </row>
    <row r="79" spans="1:19" s="7" customFormat="1" ht="15.75">
      <c r="A79" s="365">
        <v>280</v>
      </c>
      <c r="B79" s="248" t="s">
        <v>138</v>
      </c>
      <c r="C79" s="299">
        <v>0</v>
      </c>
      <c r="D79" s="299">
        <f t="shared" si="1"/>
        <v>0</v>
      </c>
      <c r="E79" s="300">
        <v>0</v>
      </c>
      <c r="F79" s="301">
        <v>0</v>
      </c>
      <c r="G79" s="301">
        <v>0</v>
      </c>
      <c r="H79" s="302">
        <v>0</v>
      </c>
      <c r="I79" s="196"/>
      <c r="J79" s="303" t="s">
        <v>139</v>
      </c>
      <c r="K79" s="217"/>
      <c r="L79" s="217"/>
      <c r="M79" s="217"/>
      <c r="N79" s="217"/>
      <c r="O79" s="217"/>
      <c r="P79" s="217"/>
      <c r="Q79" s="218"/>
      <c r="R79" s="217"/>
      <c r="S79" s="217"/>
    </row>
    <row r="80" spans="1:19" s="7" customFormat="1" ht="15.75">
      <c r="A80" s="365">
        <v>285</v>
      </c>
      <c r="B80" s="263" t="s">
        <v>140</v>
      </c>
      <c r="C80" s="304">
        <v>0</v>
      </c>
      <c r="D80" s="304">
        <f t="shared" si="1"/>
        <v>0</v>
      </c>
      <c r="E80" s="305">
        <v>0</v>
      </c>
      <c r="F80" s="306">
        <v>0</v>
      </c>
      <c r="G80" s="306">
        <v>0</v>
      </c>
      <c r="H80" s="307">
        <v>0</v>
      </c>
      <c r="I80" s="196"/>
      <c r="J80" s="308" t="s">
        <v>141</v>
      </c>
      <c r="K80" s="217"/>
      <c r="L80" s="217"/>
      <c r="M80" s="217"/>
      <c r="N80" s="217"/>
      <c r="O80" s="217"/>
      <c r="P80" s="217"/>
      <c r="Q80" s="218"/>
      <c r="R80" s="217"/>
      <c r="S80" s="217"/>
    </row>
    <row r="81" spans="1:19" s="7" customFormat="1" ht="15.75">
      <c r="A81" s="365">
        <v>290</v>
      </c>
      <c r="B81" s="254" t="s">
        <v>142</v>
      </c>
      <c r="C81" s="309">
        <f aca="true" t="shared" si="11" ref="C81:H81">+C82+C83</f>
        <v>0</v>
      </c>
      <c r="D81" s="309">
        <f t="shared" si="11"/>
        <v>6988</v>
      </c>
      <c r="E81" s="310">
        <f t="shared" si="11"/>
        <v>5791</v>
      </c>
      <c r="F81" s="311">
        <f t="shared" si="11"/>
        <v>0</v>
      </c>
      <c r="G81" s="311">
        <f t="shared" si="11"/>
        <v>0</v>
      </c>
      <c r="H81" s="312">
        <f t="shared" si="11"/>
        <v>1197</v>
      </c>
      <c r="I81" s="196"/>
      <c r="J81" s="313" t="s">
        <v>143</v>
      </c>
      <c r="K81" s="217"/>
      <c r="L81" s="217"/>
      <c r="M81" s="217"/>
      <c r="N81" s="217"/>
      <c r="O81" s="217"/>
      <c r="P81" s="217"/>
      <c r="Q81" s="218"/>
      <c r="R81" s="217"/>
      <c r="S81" s="217"/>
    </row>
    <row r="82" spans="1:19" s="7" customFormat="1" ht="15.75">
      <c r="A82" s="365">
        <v>295</v>
      </c>
      <c r="B82" s="366" t="s">
        <v>144</v>
      </c>
      <c r="C82" s="367">
        <v>0</v>
      </c>
      <c r="D82" s="367">
        <f t="shared" si="1"/>
        <v>0</v>
      </c>
      <c r="E82" s="368">
        <v>0</v>
      </c>
      <c r="F82" s="369">
        <v>0</v>
      </c>
      <c r="G82" s="369">
        <v>0</v>
      </c>
      <c r="H82" s="370">
        <v>0</v>
      </c>
      <c r="I82" s="196"/>
      <c r="J82" s="372" t="s">
        <v>145</v>
      </c>
      <c r="K82" s="217"/>
      <c r="L82" s="217"/>
      <c r="M82" s="217"/>
      <c r="N82" s="217"/>
      <c r="O82" s="217"/>
      <c r="P82" s="217"/>
      <c r="Q82" s="218"/>
      <c r="R82" s="217"/>
      <c r="S82" s="217"/>
    </row>
    <row r="83" spans="1:19" s="7" customFormat="1" ht="15.75">
      <c r="A83" s="365">
        <v>300</v>
      </c>
      <c r="B83" s="388" t="s">
        <v>146</v>
      </c>
      <c r="C83" s="382">
        <v>0</v>
      </c>
      <c r="D83" s="382">
        <f t="shared" si="1"/>
        <v>6988</v>
      </c>
      <c r="E83" s="383">
        <v>5791</v>
      </c>
      <c r="F83" s="384">
        <v>0</v>
      </c>
      <c r="G83" s="384">
        <v>0</v>
      </c>
      <c r="H83" s="385">
        <v>1197</v>
      </c>
      <c r="I83" s="196"/>
      <c r="J83" s="386" t="s">
        <v>147</v>
      </c>
      <c r="K83" s="217"/>
      <c r="L83" s="217"/>
      <c r="M83" s="217"/>
      <c r="N83" s="217"/>
      <c r="O83" s="217"/>
      <c r="P83" s="217"/>
      <c r="Q83" s="218"/>
      <c r="R83" s="217"/>
      <c r="S83" s="217"/>
    </row>
    <row r="84" spans="1:19" s="7" customFormat="1" ht="15.75">
      <c r="A84" s="365">
        <v>310</v>
      </c>
      <c r="B84" s="248" t="s">
        <v>148</v>
      </c>
      <c r="C84" s="299">
        <v>0</v>
      </c>
      <c r="D84" s="299">
        <f aca="true" t="shared" si="12" ref="D84:D91">+E84+F84+G84+H84</f>
        <v>0</v>
      </c>
      <c r="E84" s="300">
        <v>0</v>
      </c>
      <c r="F84" s="301">
        <v>0</v>
      </c>
      <c r="G84" s="301">
        <v>0</v>
      </c>
      <c r="H84" s="302">
        <v>0</v>
      </c>
      <c r="I84" s="196"/>
      <c r="J84" s="303" t="s">
        <v>149</v>
      </c>
      <c r="K84" s="217"/>
      <c r="L84" s="217"/>
      <c r="M84" s="217"/>
      <c r="N84" s="217"/>
      <c r="O84" s="217"/>
      <c r="P84" s="217"/>
      <c r="Q84" s="218"/>
      <c r="R84" s="217"/>
      <c r="S84" s="217"/>
    </row>
    <row r="85" spans="1:19" s="7" customFormat="1" ht="15.75">
      <c r="A85" s="365">
        <v>320</v>
      </c>
      <c r="B85" s="263" t="s">
        <v>150</v>
      </c>
      <c r="C85" s="304">
        <v>0</v>
      </c>
      <c r="D85" s="304">
        <f t="shared" si="12"/>
        <v>0</v>
      </c>
      <c r="E85" s="305">
        <v>0</v>
      </c>
      <c r="F85" s="306">
        <v>0</v>
      </c>
      <c r="G85" s="306">
        <v>0</v>
      </c>
      <c r="H85" s="307">
        <v>0</v>
      </c>
      <c r="I85" s="196"/>
      <c r="J85" s="308" t="s">
        <v>151</v>
      </c>
      <c r="K85" s="217"/>
      <c r="L85" s="217"/>
      <c r="M85" s="217"/>
      <c r="N85" s="217"/>
      <c r="O85" s="217"/>
      <c r="P85" s="217"/>
      <c r="Q85" s="218"/>
      <c r="R85" s="217"/>
      <c r="S85" s="217"/>
    </row>
    <row r="86" spans="1:19" s="7" customFormat="1" ht="15.75">
      <c r="A86" s="365">
        <v>330</v>
      </c>
      <c r="B86" s="392" t="s">
        <v>152</v>
      </c>
      <c r="C86" s="168">
        <v>0</v>
      </c>
      <c r="D86" s="168">
        <f t="shared" si="12"/>
        <v>0</v>
      </c>
      <c r="E86" s="169">
        <v>0</v>
      </c>
      <c r="F86" s="170">
        <v>0</v>
      </c>
      <c r="G86" s="170">
        <v>0</v>
      </c>
      <c r="H86" s="171">
        <v>0</v>
      </c>
      <c r="I86" s="196"/>
      <c r="J86" s="172" t="s">
        <v>153</v>
      </c>
      <c r="K86" s="217"/>
      <c r="L86" s="217"/>
      <c r="M86" s="217"/>
      <c r="N86" s="217"/>
      <c r="O86" s="217"/>
      <c r="P86" s="217"/>
      <c r="Q86" s="218"/>
      <c r="R86" s="217"/>
      <c r="S86" s="217"/>
    </row>
    <row r="87" spans="1:19" s="7" customFormat="1" ht="15.75">
      <c r="A87" s="365">
        <v>335</v>
      </c>
      <c r="B87" s="262" t="s">
        <v>154</v>
      </c>
      <c r="C87" s="168">
        <v>0</v>
      </c>
      <c r="D87" s="168">
        <f t="shared" si="12"/>
        <v>0</v>
      </c>
      <c r="E87" s="169">
        <v>0</v>
      </c>
      <c r="F87" s="170">
        <v>0</v>
      </c>
      <c r="G87" s="170">
        <v>0</v>
      </c>
      <c r="H87" s="171">
        <v>0</v>
      </c>
      <c r="I87" s="196"/>
      <c r="J87" s="172" t="s">
        <v>155</v>
      </c>
      <c r="K87" s="217"/>
      <c r="L87" s="217"/>
      <c r="M87" s="217"/>
      <c r="N87" s="217"/>
      <c r="O87" s="217"/>
      <c r="P87" s="217"/>
      <c r="Q87" s="218"/>
      <c r="R87" s="217"/>
      <c r="S87" s="217"/>
    </row>
    <row r="88" spans="1:19" s="7" customFormat="1" ht="15.75">
      <c r="A88" s="365">
        <v>340</v>
      </c>
      <c r="B88" s="262" t="s">
        <v>156</v>
      </c>
      <c r="C88" s="168">
        <v>0</v>
      </c>
      <c r="D88" s="168">
        <f t="shared" si="12"/>
        <v>0</v>
      </c>
      <c r="E88" s="169">
        <v>0</v>
      </c>
      <c r="F88" s="170">
        <v>0</v>
      </c>
      <c r="G88" s="170">
        <v>0</v>
      </c>
      <c r="H88" s="171">
        <v>0</v>
      </c>
      <c r="I88" s="196"/>
      <c r="J88" s="172" t="s">
        <v>157</v>
      </c>
      <c r="K88" s="217"/>
      <c r="L88" s="217"/>
      <c r="M88" s="217"/>
      <c r="N88" s="217"/>
      <c r="O88" s="217"/>
      <c r="P88" s="217"/>
      <c r="Q88" s="218"/>
      <c r="R88" s="217"/>
      <c r="S88" s="217"/>
    </row>
    <row r="89" spans="1:19" s="7" customFormat="1" ht="15.75">
      <c r="A89" s="365">
        <v>345</v>
      </c>
      <c r="B89" s="262" t="s">
        <v>158</v>
      </c>
      <c r="C89" s="168">
        <v>0</v>
      </c>
      <c r="D89" s="168">
        <f t="shared" si="12"/>
        <v>0</v>
      </c>
      <c r="E89" s="169">
        <v>0</v>
      </c>
      <c r="F89" s="170">
        <v>0</v>
      </c>
      <c r="G89" s="170">
        <v>0</v>
      </c>
      <c r="H89" s="171">
        <v>0</v>
      </c>
      <c r="I89" s="196"/>
      <c r="J89" s="172" t="s">
        <v>159</v>
      </c>
      <c r="K89" s="217"/>
      <c r="L89" s="217"/>
      <c r="M89" s="217"/>
      <c r="N89" s="217"/>
      <c r="O89" s="217"/>
      <c r="P89" s="217"/>
      <c r="Q89" s="218"/>
      <c r="R89" s="217"/>
      <c r="S89" s="217"/>
    </row>
    <row r="90" spans="1:19" s="7" customFormat="1" ht="15.75">
      <c r="A90" s="365">
        <v>350</v>
      </c>
      <c r="B90" s="119" t="s">
        <v>160</v>
      </c>
      <c r="C90" s="120">
        <v>0</v>
      </c>
      <c r="D90" s="120">
        <f t="shared" si="12"/>
        <v>0</v>
      </c>
      <c r="E90" s="121">
        <v>-5657</v>
      </c>
      <c r="F90" s="122">
        <v>0</v>
      </c>
      <c r="G90" s="122">
        <v>5657</v>
      </c>
      <c r="H90" s="123">
        <v>0</v>
      </c>
      <c r="I90" s="196"/>
      <c r="J90" s="125" t="s">
        <v>161</v>
      </c>
      <c r="K90" s="217"/>
      <c r="L90" s="217"/>
      <c r="M90" s="217"/>
      <c r="N90" s="217"/>
      <c r="O90" s="217"/>
      <c r="P90" s="217"/>
      <c r="Q90" s="218"/>
      <c r="R90" s="217"/>
      <c r="S90" s="217"/>
    </row>
    <row r="91" spans="1:19" s="7" customFormat="1" ht="16.5" thickBot="1">
      <c r="A91" s="394">
        <v>355</v>
      </c>
      <c r="B91" s="395" t="s">
        <v>162</v>
      </c>
      <c r="C91" s="396">
        <v>0</v>
      </c>
      <c r="D91" s="396">
        <f t="shared" si="12"/>
        <v>0</v>
      </c>
      <c r="E91" s="397">
        <v>0</v>
      </c>
      <c r="F91" s="398">
        <v>0</v>
      </c>
      <c r="G91" s="398">
        <v>0</v>
      </c>
      <c r="H91" s="399">
        <v>0</v>
      </c>
      <c r="I91" s="196"/>
      <c r="J91" s="401" t="s">
        <v>163</v>
      </c>
      <c r="K91" s="217"/>
      <c r="L91" s="217"/>
      <c r="M91" s="217"/>
      <c r="N91" s="217"/>
      <c r="O91" s="217"/>
      <c r="P91" s="217"/>
      <c r="Q91" s="218"/>
      <c r="R91" s="217"/>
      <c r="S91" s="217"/>
    </row>
    <row r="92" spans="1:19" s="7" customFormat="1" ht="16.5" hidden="1" thickBot="1">
      <c r="A92" s="1"/>
      <c r="B92" s="403" t="s">
        <v>164</v>
      </c>
      <c r="C92" s="404"/>
      <c r="D92" s="404"/>
      <c r="E92" s="404"/>
      <c r="F92" s="404"/>
      <c r="G92" s="404"/>
      <c r="H92" s="404"/>
      <c r="I92" s="405"/>
      <c r="J92" s="403"/>
      <c r="K92" s="217"/>
      <c r="L92" s="217"/>
      <c r="M92" s="217"/>
      <c r="N92" s="217"/>
      <c r="O92" s="217"/>
      <c r="P92" s="217"/>
      <c r="Q92" s="218"/>
      <c r="R92" s="217"/>
      <c r="S92" s="217"/>
    </row>
    <row r="93" spans="1:19" s="7" customFormat="1" ht="16.5" hidden="1" thickBot="1">
      <c r="A93" s="1"/>
      <c r="B93" s="403" t="s">
        <v>165</v>
      </c>
      <c r="C93" s="404"/>
      <c r="D93" s="404"/>
      <c r="E93" s="404"/>
      <c r="F93" s="404"/>
      <c r="G93" s="404"/>
      <c r="H93" s="404"/>
      <c r="I93" s="405"/>
      <c r="J93" s="403"/>
      <c r="K93" s="217"/>
      <c r="L93" s="217"/>
      <c r="M93" s="217"/>
      <c r="N93" s="217"/>
      <c r="O93" s="217"/>
      <c r="P93" s="217"/>
      <c r="Q93" s="218"/>
      <c r="R93" s="217"/>
      <c r="S93" s="217"/>
    </row>
    <row r="94" spans="1:19" s="7" customFormat="1" ht="16.5" hidden="1" thickBot="1">
      <c r="A94" s="1"/>
      <c r="B94" s="403" t="s">
        <v>166</v>
      </c>
      <c r="C94" s="404"/>
      <c r="D94" s="404"/>
      <c r="E94" s="404"/>
      <c r="F94" s="404"/>
      <c r="G94" s="404"/>
      <c r="H94" s="406"/>
      <c r="I94" s="405"/>
      <c r="J94" s="403"/>
      <c r="K94" s="217"/>
      <c r="L94" s="217"/>
      <c r="M94" s="217"/>
      <c r="N94" s="217"/>
      <c r="O94" s="217"/>
      <c r="P94" s="217"/>
      <c r="Q94" s="218"/>
      <c r="R94" s="217"/>
      <c r="S94" s="217"/>
    </row>
    <row r="95" spans="1:19" s="7" customFormat="1" ht="16.5" hidden="1" thickBot="1">
      <c r="A95" s="1"/>
      <c r="B95" s="408" t="s">
        <v>167</v>
      </c>
      <c r="C95" s="404"/>
      <c r="D95" s="404"/>
      <c r="E95" s="404"/>
      <c r="F95" s="404"/>
      <c r="G95" s="404"/>
      <c r="H95" s="406"/>
      <c r="I95" s="405"/>
      <c r="J95" s="409"/>
      <c r="K95" s="217"/>
      <c r="L95" s="217"/>
      <c r="M95" s="217"/>
      <c r="N95" s="217"/>
      <c r="O95" s="217"/>
      <c r="P95" s="217"/>
      <c r="Q95" s="218"/>
      <c r="R95" s="217"/>
      <c r="S95" s="217"/>
    </row>
    <row r="96" spans="1:19" s="7" customFormat="1" ht="16.5" hidden="1" thickBot="1">
      <c r="A96" s="1"/>
      <c r="B96" s="408"/>
      <c r="C96" s="410"/>
      <c r="D96" s="410"/>
      <c r="E96" s="410"/>
      <c r="F96" s="410"/>
      <c r="G96" s="410"/>
      <c r="H96" s="410"/>
      <c r="I96" s="225"/>
      <c r="J96" s="408"/>
      <c r="K96" s="217"/>
      <c r="L96" s="217"/>
      <c r="M96" s="217"/>
      <c r="N96" s="217"/>
      <c r="O96" s="217"/>
      <c r="P96" s="217"/>
      <c r="Q96" s="218"/>
      <c r="R96" s="217"/>
      <c r="S96" s="217"/>
    </row>
    <row r="97" spans="1:19" s="7" customFormat="1" ht="16.5" hidden="1" thickBot="1">
      <c r="A97" s="1"/>
      <c r="B97" s="409" t="s">
        <v>168</v>
      </c>
      <c r="C97" s="410"/>
      <c r="D97" s="410"/>
      <c r="E97" s="410"/>
      <c r="F97" s="410"/>
      <c r="G97" s="410"/>
      <c r="H97" s="410"/>
      <c r="I97" s="225"/>
      <c r="J97" s="409"/>
      <c r="K97" s="217"/>
      <c r="L97" s="217"/>
      <c r="M97" s="217"/>
      <c r="N97" s="217"/>
      <c r="O97" s="217"/>
      <c r="P97" s="217"/>
      <c r="Q97" s="218"/>
      <c r="R97" s="217"/>
      <c r="S97" s="217"/>
    </row>
    <row r="98" spans="1:19" s="7" customFormat="1" ht="16.5" hidden="1" thickBot="1">
      <c r="A98" s="1"/>
      <c r="B98" s="403" t="s">
        <v>166</v>
      </c>
      <c r="C98" s="410"/>
      <c r="D98" s="413"/>
      <c r="E98" s="413"/>
      <c r="F98" s="413"/>
      <c r="G98" s="410"/>
      <c r="H98" s="410"/>
      <c r="I98" s="225"/>
      <c r="J98" s="403"/>
      <c r="K98" s="217"/>
      <c r="L98" s="217"/>
      <c r="M98" s="217"/>
      <c r="N98" s="217"/>
      <c r="O98" s="217"/>
      <c r="P98" s="217"/>
      <c r="Q98" s="218"/>
      <c r="R98" s="217"/>
      <c r="S98" s="217"/>
    </row>
    <row r="99" spans="1:19" s="7" customFormat="1" ht="16.5" hidden="1" thickBot="1">
      <c r="A99" s="1"/>
      <c r="B99" s="414" t="s">
        <v>167</v>
      </c>
      <c r="C99" s="410"/>
      <c r="D99" s="413"/>
      <c r="E99" s="413"/>
      <c r="F99" s="413"/>
      <c r="G99" s="410"/>
      <c r="H99" s="410"/>
      <c r="I99" s="415"/>
      <c r="J99" s="408"/>
      <c r="K99" s="217"/>
      <c r="L99" s="217"/>
      <c r="M99" s="217"/>
      <c r="N99" s="217"/>
      <c r="O99" s="217"/>
      <c r="P99" s="217"/>
      <c r="Q99" s="218"/>
      <c r="R99" s="217"/>
      <c r="S99" s="217"/>
    </row>
    <row r="100" spans="1:19" s="7" customFormat="1" ht="15.75">
      <c r="A100" s="1"/>
      <c r="B100" s="416">
        <f>+IF(+SUM(C$65:H$65)=0,0,"Контрола: дефицит/излишък = финансиране с обратен знак (V. + VІ. = 0)")</f>
        <v>0</v>
      </c>
      <c r="C100" s="418">
        <f aca="true" t="shared" si="13" ref="C100:H100">+C$64+C$66</f>
        <v>0</v>
      </c>
      <c r="D100" s="418">
        <f t="shared" si="13"/>
        <v>0</v>
      </c>
      <c r="E100" s="419">
        <f t="shared" si="13"/>
        <v>0</v>
      </c>
      <c r="F100" s="419">
        <f t="shared" si="13"/>
        <v>0</v>
      </c>
      <c r="G100" s="419">
        <f t="shared" si="13"/>
        <v>0</v>
      </c>
      <c r="H100" s="419">
        <f t="shared" si="13"/>
        <v>0</v>
      </c>
      <c r="I100" s="415"/>
      <c r="J100" s="421"/>
      <c r="K100" s="217"/>
      <c r="L100" s="217"/>
      <c r="M100" s="217"/>
      <c r="N100" s="217"/>
      <c r="O100" s="217"/>
      <c r="P100" s="217"/>
      <c r="Q100" s="218"/>
      <c r="R100" s="217"/>
      <c r="S100" s="217"/>
    </row>
    <row r="101" spans="1:19" s="7" customFormat="1" ht="15.75">
      <c r="A101" s="1"/>
      <c r="B101" s="421"/>
      <c r="C101" s="422"/>
      <c r="D101" s="423"/>
      <c r="E101" s="424"/>
      <c r="F101" s="3"/>
      <c r="G101" s="3"/>
      <c r="H101" s="5"/>
      <c r="I101" s="415"/>
      <c r="J101" s="421"/>
      <c r="K101" s="217"/>
      <c r="L101" s="217"/>
      <c r="M101" s="217"/>
      <c r="N101" s="217"/>
      <c r="O101" s="217"/>
      <c r="P101" s="217"/>
      <c r="Q101" s="218"/>
      <c r="R101" s="217"/>
      <c r="S101" s="217"/>
    </row>
    <row r="102" spans="1:19" s="7" customFormat="1" ht="19.5" customHeight="1">
      <c r="A102" s="1"/>
      <c r="B102" s="447" t="s">
        <v>183</v>
      </c>
      <c r="C102" s="425"/>
      <c r="D102" s="19"/>
      <c r="E102" s="426" t="s">
        <v>184</v>
      </c>
      <c r="F102" s="426">
        <v>0</v>
      </c>
      <c r="G102" s="427"/>
      <c r="H102" s="428">
        <v>45204</v>
      </c>
      <c r="I102" s="415"/>
      <c r="J102" s="421"/>
      <c r="K102" s="217"/>
      <c r="L102" s="217"/>
      <c r="M102" s="217"/>
      <c r="N102" s="217"/>
      <c r="O102" s="217"/>
      <c r="P102" s="217"/>
      <c r="Q102" s="218"/>
      <c r="R102" s="217"/>
      <c r="S102" s="217"/>
    </row>
    <row r="103" spans="1:19" s="7" customFormat="1" ht="15.75">
      <c r="A103" s="1"/>
      <c r="B103" s="429" t="s">
        <v>169</v>
      </c>
      <c r="C103" s="431"/>
      <c r="D103" s="431"/>
      <c r="E103" s="458" t="s">
        <v>170</v>
      </c>
      <c r="F103" s="458"/>
      <c r="G103" s="432"/>
      <c r="H103" s="433" t="s">
        <v>171</v>
      </c>
      <c r="I103" s="415"/>
      <c r="J103" s="421"/>
      <c r="K103" s="217"/>
      <c r="L103" s="217"/>
      <c r="M103" s="217"/>
      <c r="N103" s="217"/>
      <c r="O103" s="217"/>
      <c r="P103" s="217"/>
      <c r="Q103" s="218"/>
      <c r="R103" s="217"/>
      <c r="S103" s="217"/>
    </row>
    <row r="104" spans="1:19" s="7" customFormat="1" ht="17.25" customHeight="1">
      <c r="A104" s="1"/>
      <c r="B104" s="434" t="s">
        <v>172</v>
      </c>
      <c r="C104" s="444"/>
      <c r="D104" s="445"/>
      <c r="E104" s="3"/>
      <c r="F104" s="3"/>
      <c r="G104" s="3"/>
      <c r="H104" s="3"/>
      <c r="I104" s="415"/>
      <c r="J104" s="421"/>
      <c r="K104" s="217"/>
      <c r="L104" s="217"/>
      <c r="M104" s="217"/>
      <c r="N104" s="217"/>
      <c r="O104" s="217"/>
      <c r="P104" s="217"/>
      <c r="Q104" s="218"/>
      <c r="R104" s="217"/>
      <c r="S104" s="217"/>
    </row>
    <row r="105" spans="1:19" s="7" customFormat="1" ht="17.25" customHeight="1">
      <c r="A105" s="1"/>
      <c r="B105" s="427"/>
      <c r="C105" s="449" t="s">
        <v>181</v>
      </c>
      <c r="D105" s="449"/>
      <c r="E105" s="3"/>
      <c r="F105" s="3"/>
      <c r="G105" s="3"/>
      <c r="H105" s="3"/>
      <c r="I105" s="415"/>
      <c r="J105" s="421"/>
      <c r="K105" s="217"/>
      <c r="L105" s="217"/>
      <c r="M105" s="217"/>
      <c r="N105" s="217"/>
      <c r="O105" s="217"/>
      <c r="P105" s="217"/>
      <c r="Q105" s="218"/>
      <c r="R105" s="217"/>
      <c r="S105" s="217"/>
    </row>
    <row r="106" spans="1:19" s="7" customFormat="1" ht="19.5" customHeight="1">
      <c r="A106" s="1"/>
      <c r="B106" s="1"/>
      <c r="C106" s="3"/>
      <c r="D106" s="3"/>
      <c r="E106" s="3"/>
      <c r="F106" s="3"/>
      <c r="G106" s="3"/>
      <c r="H106" s="3"/>
      <c r="I106" s="415"/>
      <c r="J106" s="436"/>
      <c r="K106" s="217"/>
      <c r="L106" s="217"/>
      <c r="M106" s="217"/>
      <c r="N106" s="217"/>
      <c r="O106" s="217"/>
      <c r="P106" s="217"/>
      <c r="Q106" s="218"/>
      <c r="R106" s="217"/>
      <c r="S106" s="217"/>
    </row>
    <row r="107" spans="1:19" s="7" customFormat="1" ht="15.75" customHeight="1">
      <c r="A107" s="1"/>
      <c r="B107" s="6"/>
      <c r="C107" s="3"/>
      <c r="D107" s="3"/>
      <c r="E107" s="3"/>
      <c r="F107" s="3"/>
      <c r="G107" s="3"/>
      <c r="H107" s="3"/>
      <c r="I107" s="415"/>
      <c r="J107" s="421"/>
      <c r="K107" s="217"/>
      <c r="L107" s="217"/>
      <c r="M107" s="217"/>
      <c r="N107" s="217"/>
      <c r="O107" s="217"/>
      <c r="P107" s="217"/>
      <c r="Q107" s="218"/>
      <c r="R107" s="217"/>
      <c r="S107" s="217"/>
    </row>
    <row r="108" spans="1:19" s="7" customFormat="1" ht="15.75">
      <c r="A108" s="1"/>
      <c r="B108" s="437" t="s">
        <v>173</v>
      </c>
      <c r="C108" s="444"/>
      <c r="D108" s="445"/>
      <c r="E108" s="3"/>
      <c r="F108" s="437" t="s">
        <v>174</v>
      </c>
      <c r="G108" s="446"/>
      <c r="H108" s="438"/>
      <c r="I108" s="415"/>
      <c r="J108" s="439"/>
      <c r="K108" s="217"/>
      <c r="L108" s="217"/>
      <c r="M108" s="217"/>
      <c r="N108" s="217"/>
      <c r="O108" s="217"/>
      <c r="P108" s="217"/>
      <c r="Q108" s="218"/>
      <c r="R108" s="217"/>
      <c r="S108" s="217"/>
    </row>
    <row r="109" spans="1:19" s="7" customFormat="1" ht="18" customHeight="1">
      <c r="A109" s="1"/>
      <c r="B109" s="6"/>
      <c r="C109" s="449" t="s">
        <v>181</v>
      </c>
      <c r="D109" s="449"/>
      <c r="E109" s="440"/>
      <c r="F109" s="3"/>
      <c r="G109" s="449" t="s">
        <v>182</v>
      </c>
      <c r="H109" s="449"/>
      <c r="I109" s="415"/>
      <c r="J109" s="441"/>
      <c r="K109" s="217"/>
      <c r="L109" s="217"/>
      <c r="M109" s="217"/>
      <c r="N109" s="217"/>
      <c r="O109" s="217"/>
      <c r="P109" s="217"/>
      <c r="Q109" s="218"/>
      <c r="R109" s="217"/>
      <c r="S109" s="217"/>
    </row>
  </sheetData>
  <sheetProtection/>
  <mergeCells count="8">
    <mergeCell ref="C109:D109"/>
    <mergeCell ref="G109:H109"/>
    <mergeCell ref="G6:H6"/>
    <mergeCell ref="G7:H9"/>
    <mergeCell ref="C12:C13"/>
    <mergeCell ref="D12:D13"/>
    <mergeCell ref="E103:F103"/>
    <mergeCell ref="C105:D105"/>
  </mergeCells>
  <conditionalFormatting sqref="C60:H60">
    <cfRule type="cellIs" priority="21" dxfId="207" operator="notEqual" stopIfTrue="1">
      <formula>0</formula>
    </cfRule>
  </conditionalFormatting>
  <conditionalFormatting sqref="C100:H100">
    <cfRule type="cellIs" priority="20" dxfId="207" operator="notEqual" stopIfTrue="1">
      <formula>0</formula>
    </cfRule>
  </conditionalFormatting>
  <conditionalFormatting sqref="E102:F102 B102">
    <cfRule type="cellIs" priority="19" dxfId="208" operator="equal" stopIfTrue="1">
      <formula>0</formula>
    </cfRule>
  </conditionalFormatting>
  <conditionalFormatting sqref="G109 C105">
    <cfRule type="cellIs" priority="18" dxfId="209" operator="equal" stopIfTrue="1">
      <formula>0</formula>
    </cfRule>
  </conditionalFormatting>
  <conditionalFormatting sqref="H102">
    <cfRule type="cellIs" priority="17" dxfId="210" operator="equal" stopIfTrue="1">
      <formula>0</formula>
    </cfRule>
  </conditionalFormatting>
  <conditionalFormatting sqref="C109:D109">
    <cfRule type="cellIs" priority="16" dxfId="209" operator="equal" stopIfTrue="1">
      <formula>0</formula>
    </cfRule>
  </conditionalFormatting>
  <conditionalFormatting sqref="D10">
    <cfRule type="cellIs" priority="11" dxfId="211" operator="equal" stopIfTrue="1">
      <formula>"Чужди средства"</formula>
    </cfRule>
    <cfRule type="cellIs" priority="12" dxfId="212" operator="equal" stopIfTrue="1">
      <formula>"СЕС - ДМП"</formula>
    </cfRule>
    <cfRule type="cellIs" priority="13" dxfId="213" operator="equal" stopIfTrue="1">
      <formula>"СЕС - РА"</formula>
    </cfRule>
    <cfRule type="cellIs" priority="14" dxfId="214" operator="equal" stopIfTrue="1">
      <formula>"СЕС - ДЕС"</formula>
    </cfRule>
    <cfRule type="cellIs" priority="15" dxfId="215" operator="equal" stopIfTrue="1">
      <formula>"СЕС - КСФ"</formula>
    </cfRule>
  </conditionalFormatting>
  <conditionalFormatting sqref="B100">
    <cfRule type="cellIs" priority="10" dxfId="216" operator="notEqual" stopIfTrue="1">
      <formula>0</formula>
    </cfRule>
  </conditionalFormatting>
  <conditionalFormatting sqref="G6:H6">
    <cfRule type="cellIs" priority="6" dxfId="217" operator="between" stopIfTrue="1">
      <formula>1000000000000</formula>
      <formula>9999999999999990</formula>
    </cfRule>
    <cfRule type="cellIs" priority="7" dxfId="218" operator="between" stopIfTrue="1">
      <formula>10000000000</formula>
      <formula>999999999999</formula>
    </cfRule>
    <cfRule type="cellIs" priority="8" dxfId="219" operator="between" stopIfTrue="1">
      <formula>1000000</formula>
      <formula>99999999</formula>
    </cfRule>
    <cfRule type="cellIs" priority="9" dxfId="220" operator="between" stopIfTrue="1">
      <formula>100</formula>
      <formula>9999</formula>
    </cfRule>
  </conditionalFormatting>
  <conditionalFormatting sqref="C10">
    <cfRule type="cellIs" priority="1" dxfId="211" operator="equal" stopIfTrue="1">
      <formula>"Чужди средства"</formula>
    </cfRule>
    <cfRule type="cellIs" priority="2" dxfId="212" operator="equal" stopIfTrue="1">
      <formula>"СЕС - ДМП"</formula>
    </cfRule>
    <cfRule type="cellIs" priority="3" dxfId="213" operator="equal" stopIfTrue="1">
      <formula>"СЕС - РА"</formula>
    </cfRule>
    <cfRule type="cellIs" priority="4" dxfId="214" operator="equal" stopIfTrue="1">
      <formula>"СЕС - ДЕС"</formula>
    </cfRule>
    <cfRule type="cellIs" priority="5" dxfId="215" operator="equal" stopIfTrue="1">
      <formula>"СЕС - КСФ"</formula>
    </cfRule>
  </conditionalFormatting>
  <dataValidations count="7">
    <dataValidation type="whole" allowBlank="1" showInputMessage="1" showErrorMessage="1" error="въведете цяло число" sqref="C87:C91 E87:H91 C50:C84 C17:C27 E50:H84 E17:H27 C100:H100 C29:C48 D17:D91 E29:H48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C85 E85:H85">
      <formula1>0</formula1>
    </dataValidation>
    <dataValidation type="whole" operator="lessThanOrEqual" allowBlank="1" showInputMessage="1" showErrorMessage="1" error="въведете цяло отрицателно число" sqref="C86 E86:H86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C49 E49:H49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C28 E28:H28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J6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D6"/>
  </dataValidations>
  <hyperlinks>
    <hyperlink ref="B102" r:id="rId1" display="account-vr@riosv-vr.com"/>
  </hyperlinks>
  <printOptions/>
  <pageMargins left="0.7" right="0.7" top="0.75" bottom="0.75" header="0.3" footer="0.3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IKrasteva</dc:creator>
  <cp:keywords/>
  <dc:description/>
  <cp:lastModifiedBy>Katia</cp:lastModifiedBy>
  <cp:lastPrinted>2023-10-20T12:37:36Z</cp:lastPrinted>
  <dcterms:created xsi:type="dcterms:W3CDTF">2023-10-18T10:26:07Z</dcterms:created>
  <dcterms:modified xsi:type="dcterms:W3CDTF">2024-02-14T09:13:55Z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